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2"/>
  </bookViews>
  <sheets>
    <sheet name="Protokół" sheetId="1" r:id="rId1"/>
    <sheet name="TO" sheetId="2" r:id="rId2"/>
    <sheet name="TM" sheetId="3" r:id="rId3"/>
    <sheet name="TD" sheetId="4" r:id="rId4"/>
    <sheet name="TP" sheetId="5" r:id="rId5"/>
    <sheet name="Stałe" sheetId="6" r:id="rId6"/>
  </sheets>
  <definedNames>
    <definedName name="Excel_BuiltIn_Print_Area_21">'TO'!#REF!</definedName>
    <definedName name="_xlnm.Print_Area" localSheetId="2">'TM'!$A$1:$K$65516</definedName>
    <definedName name="_xlnm.Print_Area" localSheetId="1">'TO'!$A$1:$A$65508</definedName>
    <definedName name="TDE1">'Stałe'!$H$2</definedName>
    <definedName name="TDE2">'Stałe'!$H$3</definedName>
    <definedName name="TDE3">'Stałe'!$H$4</definedName>
    <definedName name="TDE4">'Stałe'!$H$5</definedName>
    <definedName name="TJE1">'Stałe'!$D$2</definedName>
    <definedName name="TJE2">'Stałe'!$D$3</definedName>
    <definedName name="TJE3">'Stałe'!$D$4</definedName>
    <definedName name="TJE4">'Stałe'!$D$5</definedName>
    <definedName name="TME1">'Stałe'!$F$2</definedName>
    <definedName name="TME2">'Stałe'!$F$3</definedName>
    <definedName name="TME3">'Stałe'!$F$4</definedName>
    <definedName name="TME4">'Stałe'!$F$5</definedName>
    <definedName name="TPE1">'Stałe'!$L$2</definedName>
    <definedName name="TPE2">'Stałe'!$L$3</definedName>
    <definedName name="TPE3">'Stałe'!$L$4</definedName>
    <definedName name="TPE4">'Stałe'!$L$5</definedName>
    <definedName name="TRE1">'Stałe'!$J$2</definedName>
    <definedName name="TRE2">'Stałe'!$J$3</definedName>
    <definedName name="TRE3">'Stałe'!$J$4</definedName>
    <definedName name="TRE4">'Stałe'!$J$5</definedName>
    <definedName name="TSE1">'Stałe'!$B$2</definedName>
    <definedName name="TSE2">'Stałe'!$B$3</definedName>
    <definedName name="TSE3">'Stałe'!$B$4</definedName>
    <definedName name="TSE4">'Stałe'!$B$5</definedName>
  </definedNames>
  <calcPr fullCalcOnLoad="1"/>
</workbook>
</file>

<file path=xl/sharedStrings.xml><?xml version="1.0" encoding="utf-8"?>
<sst xmlns="http://schemas.openxmlformats.org/spreadsheetml/2006/main" count="234" uniqueCount="111">
  <si>
    <t>VI Marsze na Orientację "W POSZUKIWANIU WIOSNY"</t>
  </si>
  <si>
    <t>PROTOKÓŁ  KOŃCOWY</t>
  </si>
  <si>
    <t>1. TERMIN  I  MIEJSCE: 23/24 marca 2012 r. - Leśna</t>
  </si>
  <si>
    <t xml:space="preserve">2. ORGANIZATOR: PTTK Oddział "Ziemi Lwóweckiej" w Lwówku Śląskim </t>
  </si>
  <si>
    <r>
      <t xml:space="preserve">3. WSPÓŁORGANIATOR:                                                                                            </t>
    </r>
    <r>
      <rPr>
        <sz val="10"/>
        <rFont val="Arial CE"/>
        <family val="2"/>
      </rPr>
      <t xml:space="preserve">      - </t>
    </r>
    <r>
      <rPr>
        <sz val="12"/>
        <rFont val="Arial CE"/>
        <family val="2"/>
      </rPr>
      <t xml:space="preserve"> Urząd Miasta w Leśnej
</t>
    </r>
    <r>
      <rPr>
        <sz val="10"/>
        <rFont val="Arial CE"/>
        <family val="2"/>
      </rPr>
      <t xml:space="preserve">    </t>
    </r>
    <r>
      <rPr>
        <sz val="12"/>
        <rFont val="Arial CE"/>
        <family val="2"/>
      </rPr>
      <t xml:space="preserve">- Szkoła Podstawowa im. Jana Pawła II w Smolniku
    - 12 DHW “Żagiel”
    </t>
    </r>
    <r>
      <rPr>
        <sz val="12"/>
        <color indexed="8"/>
        <rFont val="Arial CE"/>
        <family val="2"/>
      </rPr>
      <t xml:space="preserve">- LGD Partnerstwo Izerskie </t>
    </r>
  </si>
  <si>
    <r>
      <t xml:space="preserve">4. ETAPY: </t>
    </r>
    <r>
      <rPr>
        <sz val="12"/>
        <rFont val="Arial CE"/>
        <family val="2"/>
      </rPr>
      <t xml:space="preserve"> Autor: Paweł Idzik</t>
    </r>
  </si>
  <si>
    <t xml:space="preserve">    Etap I kat. TO "Nocne Kółka" </t>
  </si>
  <si>
    <t xml:space="preserve">    Etap II kat. TO "Koślawiec" </t>
  </si>
  <si>
    <r>
      <t xml:space="preserve">    </t>
    </r>
    <r>
      <rPr>
        <sz val="12"/>
        <rFont val="Lucida Sans Unicode"/>
        <family val="2"/>
      </rPr>
      <t xml:space="preserve">Etap III kat. TO "Ukryte X" </t>
    </r>
  </si>
  <si>
    <t xml:space="preserve">    Etap I kat. TM "Nocne Kółka" </t>
  </si>
  <si>
    <t xml:space="preserve">    Etap II kat. TM "Koślawiec" </t>
  </si>
  <si>
    <r>
      <t xml:space="preserve">    </t>
    </r>
    <r>
      <rPr>
        <sz val="12"/>
        <rFont val="Lucida Sans Unicode"/>
        <family val="2"/>
      </rPr>
      <t xml:space="preserve">Etap III kat. TM "Ukryte X"  </t>
    </r>
  </si>
  <si>
    <r>
      <t xml:space="preserve">    </t>
    </r>
    <r>
      <rPr>
        <sz val="12"/>
        <rFont val="Lucida Sans Unicode"/>
        <family val="2"/>
      </rPr>
      <t xml:space="preserve">Etap I kat. TD "Do Sztolni"  </t>
    </r>
  </si>
  <si>
    <t xml:space="preserve">    Etap II kat. TD "Ukryte X"  </t>
  </si>
  <si>
    <r>
      <t xml:space="preserve">5.  KLASYFIKACJE:
     </t>
    </r>
    <r>
      <rPr>
        <sz val="12"/>
        <rFont val="Arial CE"/>
        <family val="2"/>
      </rPr>
      <t>W trakcie zawodów obowiązywała klasyfikacja zespołowa - suma pkt.   
     przeliczeniowych zespołów na poszczególnych etapach</t>
    </r>
  </si>
  <si>
    <r>
      <t>6.  UCZESTNICTWO</t>
    </r>
    <r>
      <rPr>
        <sz val="12"/>
        <rFont val="Arial CE"/>
        <family val="2"/>
      </rPr>
      <t>:
     Do zawodów zgłosiło udział 130 zawodników. W zawodach wystartowało:
   15 zawodników w kat. TO, 87 zawodników w kat. TM oraz 23 zawodników w 
     kat. TD. Razem wystartowało 125 zawodników.</t>
    </r>
  </si>
  <si>
    <r>
      <t>7.  WARUNKI ATMOSFERYCZNE:</t>
    </r>
    <r>
      <rPr>
        <sz val="12"/>
        <rFont val="Arial CE"/>
        <family val="2"/>
      </rPr>
      <t xml:space="preserve"> zawody odbyły się przy słonecznej i wietrznej pogodzie.</t>
    </r>
  </si>
  <si>
    <r>
      <t xml:space="preserve">8.  SĘDZIOWANIE I PUNKTACJA: </t>
    </r>
    <r>
      <rPr>
        <sz val="12"/>
        <rFont val="Arial CE"/>
        <family val="2"/>
      </rPr>
      <t>zgodnie z Zasadami Punktacji ZG PTTK.</t>
    </r>
  </si>
  <si>
    <t>9.  ZESPÓŁ ORGANIZATORÓW:</t>
  </si>
  <si>
    <r>
      <t xml:space="preserve">     </t>
    </r>
    <r>
      <rPr>
        <sz val="12"/>
        <rFont val="Lucida Sans Unicode"/>
        <family val="2"/>
      </rPr>
      <t>Kierownik Zawodów: Katarzyna Waniczek</t>
    </r>
  </si>
  <si>
    <t xml:space="preserve">     Sędzia Główny: Paweł Idzik</t>
  </si>
  <si>
    <t xml:space="preserve">     Budowa tras: Paweł Idzik</t>
  </si>
  <si>
    <t xml:space="preserve">     Sędziowie:Przemysław Suchenecki, Radosław Goś</t>
  </si>
  <si>
    <r>
      <t xml:space="preserve">10. PROTESTY: </t>
    </r>
    <r>
      <rPr>
        <sz val="12"/>
        <rFont val="Arial CE"/>
        <family val="2"/>
      </rPr>
      <t>W trakcie zawodów nie wybrano komisji odwoławczej. Protestów nie zgłoszono.</t>
    </r>
  </si>
  <si>
    <t>KIEROWNIK ZAWODÓW</t>
  </si>
  <si>
    <t>SĘDZIA GŁÓWNY</t>
  </si>
  <si>
    <r>
      <t xml:space="preserve"> </t>
    </r>
    <r>
      <rPr>
        <sz val="10"/>
        <rFont val="Arial CE"/>
        <family val="2"/>
      </rPr>
      <t>Katarzyna Waniczek</t>
    </r>
  </si>
  <si>
    <t>Paweł Idzik</t>
  </si>
  <si>
    <t xml:space="preserve">14 marca 2009 roku odbyły się III Marsze na Orientacje “W poszukiwaniu wiosny”, w których wzięło udział 113 zawodników zgłoszonych z Leśnej, Lwówka Śląskiego, Lubania Śląskiego, Radogoszczy, Siedlęcina, Świeradowa Zdroju i Wlenia. </t>
  </si>
  <si>
    <t xml:space="preserve">O godz. 8 rano w Harcówce 12 DHW “Żagiel” przy Szkole Podstawowej w Smolniku zespół organizatorów przyjmował uczestników imprezy by o godz. 9 tej oficjalnie rozpocząć marsze na orientacje. Po rozpoczęciu uczestnicy przemaszerowali ulicami miasta na start. W pierwszym etapie uczestnicy pokonywali trasy w okolicach Sztolni przy drodze na Świecie. Drugi etap prowadził przez teren miejski miasta Leśna gdzie uczestnicy mogli zwiedzać miasto wracając na metę do harcówki. Uroczyste zakończenie oraz wręczenie medali i dyplomów dla najlepszych nastąpiło o godz. 15:30, po ciężkiej pracy sędziów. </t>
  </si>
  <si>
    <t>Miejsce</t>
  </si>
  <si>
    <t>Imię i nazwisko</t>
  </si>
  <si>
    <t>Miejscowość</t>
  </si>
  <si>
    <t>Etap 1</t>
  </si>
  <si>
    <t>Etap 2</t>
  </si>
  <si>
    <t>Po etapie 2</t>
  </si>
  <si>
    <t>Etap 3</t>
  </si>
  <si>
    <t>Po etapie 3</t>
  </si>
  <si>
    <t>punkty
karne</t>
  </si>
  <si>
    <t>punkty
przelicze-
niowe</t>
  </si>
  <si>
    <t>miejsce</t>
  </si>
  <si>
    <t>Zofia Trubisz</t>
  </si>
  <si>
    <t>PTSM Lubań</t>
  </si>
  <si>
    <t>Juzyszyn Kazimierz Juzyszyn Kajetan</t>
  </si>
  <si>
    <t>SP Leśna</t>
  </si>
  <si>
    <t xml:space="preserve">Piwko Gabriel          Piwko Oliwia </t>
  </si>
  <si>
    <t xml:space="preserve">Sławiński Tadeusz </t>
  </si>
  <si>
    <t>abs</t>
  </si>
  <si>
    <t>Piwko Gabriela         Jaszczak Justyna</t>
  </si>
  <si>
    <t>Zimowicz Jarosław Zimowicz Wojtek</t>
  </si>
  <si>
    <t>Krzyśków  Radosław  Kaszewski Dominik</t>
  </si>
  <si>
    <t>Klucińska Alicja    Kluciński              Przemysław Suchenecki</t>
  </si>
  <si>
    <t>Fecko Daniel      Wartecka Agata       Huryn Zuzanna</t>
  </si>
  <si>
    <t xml:space="preserve"> SKKT „Boberki” Pilchowice      SKKT Wleń </t>
  </si>
  <si>
    <t>Wróbel Gabriel   Moczydlak Dominika</t>
  </si>
  <si>
    <t>DH Włóczykije</t>
  </si>
  <si>
    <t>Gil Mariusz                  Gil Paweł</t>
  </si>
  <si>
    <t>Borysiewicz Michał  Makowski Grzegorz</t>
  </si>
  <si>
    <t>Kusibab  Dawid  Łuczyński Kewin</t>
  </si>
  <si>
    <t>Stachyra Natalia     Matela Ewa</t>
  </si>
  <si>
    <t>Gola  Gabriela       Witków Łukasz</t>
  </si>
  <si>
    <t>Matkowski Kacper     Oskar Nowak</t>
  </si>
  <si>
    <t>Dziemidowicz Paweł      Kunecki Bartek</t>
  </si>
  <si>
    <t>Zjawin Agata      Szczygieł Weronika</t>
  </si>
  <si>
    <t>Wickel Julia           Surwiło Julia</t>
  </si>
  <si>
    <t>Sikora Kamila            Isko Marcela</t>
  </si>
  <si>
    <t>Imię i Nazwisko</t>
  </si>
  <si>
    <t>Bielecka Strzeszkowska Witków</t>
  </si>
  <si>
    <t>Habiera Marek</t>
  </si>
  <si>
    <t>Ziółkowska Smentek</t>
  </si>
  <si>
    <t>Majewski Fischer Żak</t>
  </si>
  <si>
    <t>Walczak Gimcelis</t>
  </si>
  <si>
    <t>Kuczyńska Gincalis</t>
  </si>
  <si>
    <t>Mickiewicz Waszkiewicz</t>
  </si>
  <si>
    <t>Małek Sikorska</t>
  </si>
  <si>
    <t>Heller Senkowski Fedorowicz</t>
  </si>
  <si>
    <t>TO</t>
  </si>
  <si>
    <t>TM</t>
  </si>
  <si>
    <t>TD</t>
  </si>
  <si>
    <t>TP</t>
  </si>
  <si>
    <t>E1</t>
  </si>
  <si>
    <t>E2</t>
  </si>
  <si>
    <t>E3</t>
  </si>
  <si>
    <t>E4</t>
  </si>
  <si>
    <t>Kaszewski      Roman          Kuzia Krzysztof</t>
  </si>
  <si>
    <t>Teske Weronika Zjawin Agata</t>
  </si>
  <si>
    <t xml:space="preserve">Marek Kamil Krzysztoń Alan </t>
  </si>
  <si>
    <t>Łukasik Agata Zaganiacz Ola</t>
  </si>
  <si>
    <t>Piskorz Bartek Klapa Nikola</t>
  </si>
  <si>
    <t>Wickel        Karolina       Kowalska Natalia</t>
  </si>
  <si>
    <t>Zimowicz Jakub Gorlach Mateusz</t>
  </si>
  <si>
    <t>Panek Barbara Czerepak Jolanta</t>
  </si>
  <si>
    <t>Derdacki Radosław Kukiełka Gracjan</t>
  </si>
  <si>
    <t>Binkowska Karina    Sawarysz  Patrycja</t>
  </si>
  <si>
    <t>Wolska Zuzanna Nawrocka Ola</t>
  </si>
  <si>
    <t>Struś Adrianna Mazur Maja</t>
  </si>
  <si>
    <t>Teske Sławek Mizioł Tomasz</t>
  </si>
  <si>
    <t>Bik Julia Maliszewska Karolina</t>
  </si>
  <si>
    <t>Chołody Piotr</t>
  </si>
  <si>
    <t>Majgier Magdalena Gazda Patrycja Śpiewak Zuzanna</t>
  </si>
  <si>
    <t>Pihut  Bartek Chołody Grzegorz</t>
  </si>
  <si>
    <t>Kuta Marta Świrska Patrycja</t>
  </si>
  <si>
    <t>Wszoła Maksymilian Zambrzycki  Kacper Drąg Wiktor</t>
  </si>
  <si>
    <t>Dąbrowska Ola Jakubiszyn Karolina Mokijeewska Wiktoria</t>
  </si>
  <si>
    <t>Firszt Olga Dobrzański Jakub</t>
  </si>
  <si>
    <t xml:space="preserve">Groberski Emil Tarka Konrad </t>
  </si>
  <si>
    <t xml:space="preserve">Chomiak Damian    Podrez Emil </t>
  </si>
  <si>
    <t>Martyniak    Emil        Kobylarz Daniel Rydzewski Mateusz</t>
  </si>
  <si>
    <t xml:space="preserve">Zelik Laura Kopeć Patrycja </t>
  </si>
  <si>
    <t xml:space="preserve">Bednarz Katarzyna Wołoszyn Szymon Łaniocha Bartosz Moczydlak Kinga </t>
  </si>
  <si>
    <t xml:space="preserve">Szymków Anna Szostak Nikola Stolarczyk Ola Galik Klaudia  Wysota Karolina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</si>
</sst>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2"/>
    </font>
    <font>
      <sz val="10"/>
      <name val="Arial"/>
      <family val="0"/>
    </font>
    <font>
      <u val="single"/>
      <sz val="8.8"/>
      <color indexed="12"/>
      <name val="Arial CE"/>
      <family val="2"/>
    </font>
    <font>
      <u val="single"/>
      <sz val="8.8"/>
      <color indexed="2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sz val="12"/>
      <name val="Lucida Sans Unicode"/>
      <family val="2"/>
    </font>
    <font>
      <b/>
      <sz val="11"/>
      <name val="Arial CE"/>
      <family val="2"/>
    </font>
    <font>
      <sz val="10"/>
      <name val="Lucida Sans Unicode"/>
      <family val="2"/>
    </font>
    <font>
      <b/>
      <sz val="10"/>
      <color indexed="8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textRotation="90" wrapText="1"/>
    </xf>
    <xf numFmtId="49" fontId="11" fillId="2" borderId="2" xfId="0" applyNumberFormat="1" applyFont="1" applyFill="1" applyBorder="1" applyAlignment="1">
      <alignment horizontal="center" vertical="center" textRotation="90" wrapText="1"/>
    </xf>
    <xf numFmtId="2" fontId="11" fillId="2" borderId="2" xfId="0" applyNumberFormat="1" applyFont="1" applyFill="1" applyBorder="1" applyAlignment="1">
      <alignment horizontal="center" vertical="center" textRotation="90" wrapText="1"/>
    </xf>
    <xf numFmtId="1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1" fontId="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Font="1" applyBorder="1" applyAlignment="1" applyProtection="1">
      <alignment horizontal="center" vertical="center" wrapText="1"/>
      <protection locked="0"/>
    </xf>
    <xf numFmtId="2" fontId="0" fillId="0" borderId="0" xfId="0" applyNumberFormat="1" applyFont="1" applyBorder="1" applyAlignment="1">
      <alignment horizontal="right" vertical="center" wrapText="1"/>
    </xf>
    <xf numFmtId="1" fontId="12" fillId="3" borderId="0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2" fontId="11" fillId="2" borderId="1" xfId="0" applyNumberFormat="1" applyFont="1" applyFill="1" applyBorder="1" applyAlignment="1">
      <alignment horizontal="center" vertical="center" textRotation="90" wrapText="1"/>
    </xf>
    <xf numFmtId="0" fontId="0" fillId="3" borderId="0" xfId="0" applyFill="1" applyAlignment="1">
      <alignment/>
    </xf>
    <xf numFmtId="1" fontId="13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" fontId="14" fillId="0" borderId="1" xfId="0" applyNumberFormat="1" applyFont="1" applyBorder="1" applyAlignment="1" applyProtection="1">
      <alignment horizontal="center" vertical="center" wrapText="1"/>
      <protection locked="0"/>
    </xf>
    <xf numFmtId="2" fontId="14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" fontId="14" fillId="0" borderId="0" xfId="0" applyNumberFormat="1" applyFont="1" applyBorder="1" applyAlignment="1" applyProtection="1">
      <alignment horizontal="center" vertical="center" wrapText="1"/>
      <protection locked="0"/>
    </xf>
    <xf numFmtId="2" fontId="14" fillId="0" borderId="0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14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5" borderId="5" xfId="0" applyFont="1" applyFill="1" applyBorder="1" applyAlignment="1">
      <alignment/>
    </xf>
    <xf numFmtId="0" fontId="0" fillId="5" borderId="6" xfId="0" applyFill="1" applyBorder="1" applyAlignment="1">
      <alignment/>
    </xf>
    <xf numFmtId="0" fontId="0" fillId="6" borderId="5" xfId="0" applyFont="1" applyFill="1" applyBorder="1" applyAlignment="1">
      <alignment/>
    </xf>
    <xf numFmtId="0" fontId="0" fillId="6" borderId="6" xfId="0" applyFill="1" applyBorder="1" applyAlignment="1">
      <alignment/>
    </xf>
    <xf numFmtId="0" fontId="0" fillId="7" borderId="5" xfId="0" applyFont="1" applyFill="1" applyBorder="1" applyAlignment="1">
      <alignment/>
    </xf>
    <xf numFmtId="0" fontId="0" fillId="7" borderId="6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5" borderId="7" xfId="0" applyFont="1" applyFill="1" applyBorder="1" applyAlignment="1">
      <alignment/>
    </xf>
    <xf numFmtId="0" fontId="0" fillId="5" borderId="8" xfId="0" applyFill="1" applyBorder="1" applyAlignment="1">
      <alignment/>
    </xf>
    <xf numFmtId="0" fontId="0" fillId="6" borderId="7" xfId="0" applyFont="1" applyFill="1" applyBorder="1" applyAlignment="1">
      <alignment/>
    </xf>
    <xf numFmtId="0" fontId="0" fillId="6" borderId="8" xfId="0" applyFill="1" applyBorder="1" applyAlignment="1">
      <alignment/>
    </xf>
    <xf numFmtId="0" fontId="0" fillId="7" borderId="7" xfId="0" applyFont="1" applyFill="1" applyBorder="1" applyAlignment="1">
      <alignment/>
    </xf>
    <xf numFmtId="0" fontId="0" fillId="7" borderId="8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12" fillId="2" borderId="9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textRotation="90" wrapText="1"/>
    </xf>
    <xf numFmtId="49" fontId="11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iperłącze" xfId="17"/>
    <cellStyle name="Odwiedzone hiperłącze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0">
      <selection activeCell="A35" sqref="A35"/>
    </sheetView>
  </sheetViews>
  <sheetFormatPr defaultColWidth="9.00390625" defaultRowHeight="12.75"/>
  <sheetData>
    <row r="1" spans="1:9" ht="27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</row>
    <row r="2" spans="1:9" ht="18">
      <c r="A2" s="74" t="s">
        <v>1</v>
      </c>
      <c r="B2" s="74"/>
      <c r="C2" s="74"/>
      <c r="D2" s="74"/>
      <c r="E2" s="74"/>
      <c r="F2" s="74"/>
      <c r="G2" s="74"/>
      <c r="H2" s="74"/>
      <c r="I2" s="74"/>
    </row>
    <row r="4" spans="1:9" ht="15.75">
      <c r="A4" s="70" t="s">
        <v>2</v>
      </c>
      <c r="B4" s="70"/>
      <c r="C4" s="70"/>
      <c r="D4" s="70"/>
      <c r="E4" s="70"/>
      <c r="F4" s="70"/>
      <c r="G4" s="70"/>
      <c r="H4" s="70"/>
      <c r="I4" s="70"/>
    </row>
    <row r="5" ht="3.75" customHeight="1"/>
    <row r="6" spans="1:9" ht="15.75">
      <c r="A6" s="70" t="s">
        <v>3</v>
      </c>
      <c r="B6" s="70"/>
      <c r="C6" s="70"/>
      <c r="D6" s="70"/>
      <c r="E6" s="70"/>
      <c r="F6" s="70"/>
      <c r="G6" s="70"/>
      <c r="H6" s="70"/>
      <c r="I6" s="70"/>
    </row>
    <row r="7" ht="4.5" customHeight="1"/>
    <row r="8" spans="1:9" ht="76.5" customHeight="1">
      <c r="A8" s="69" t="s">
        <v>4</v>
      </c>
      <c r="B8" s="69"/>
      <c r="C8" s="69"/>
      <c r="D8" s="69"/>
      <c r="E8" s="69"/>
      <c r="F8" s="69"/>
      <c r="G8" s="69"/>
      <c r="H8" s="69"/>
      <c r="I8" s="69"/>
    </row>
    <row r="9" ht="3.75" customHeight="1"/>
    <row r="10" spans="1:9" ht="15.75">
      <c r="A10" s="70" t="s">
        <v>5</v>
      </c>
      <c r="B10" s="70"/>
      <c r="C10" s="70"/>
      <c r="D10" s="70"/>
      <c r="E10" s="70"/>
      <c r="F10" s="70"/>
      <c r="G10" s="70"/>
      <c r="H10" s="70"/>
      <c r="I10" s="70"/>
    </row>
    <row r="11" spans="1:9" ht="16.5">
      <c r="A11" s="67" t="s">
        <v>6</v>
      </c>
      <c r="B11" s="67"/>
      <c r="C11" s="67"/>
      <c r="D11" s="67"/>
      <c r="E11" s="67"/>
      <c r="F11" s="67"/>
      <c r="G11" s="67"/>
      <c r="H11" s="67"/>
      <c r="I11" s="67"/>
    </row>
    <row r="12" spans="1:9" ht="16.5">
      <c r="A12" s="67" t="s">
        <v>7</v>
      </c>
      <c r="B12" s="67"/>
      <c r="C12" s="67"/>
      <c r="D12" s="67"/>
      <c r="E12" s="67"/>
      <c r="F12" s="67"/>
      <c r="G12" s="67"/>
      <c r="H12" s="67"/>
      <c r="I12" s="67"/>
    </row>
    <row r="13" spans="1:9" ht="16.5">
      <c r="A13" s="67" t="s">
        <v>8</v>
      </c>
      <c r="B13" s="67"/>
      <c r="C13" s="67"/>
      <c r="D13" s="67"/>
      <c r="E13" s="67"/>
      <c r="F13" s="67"/>
      <c r="G13" s="67"/>
      <c r="H13" s="67"/>
      <c r="I13" s="67"/>
    </row>
    <row r="14" spans="1:9" ht="16.5">
      <c r="A14" s="67" t="s">
        <v>9</v>
      </c>
      <c r="B14" s="67"/>
      <c r="C14" s="67"/>
      <c r="D14" s="67"/>
      <c r="E14" s="67"/>
      <c r="F14" s="67"/>
      <c r="G14" s="67"/>
      <c r="H14" s="67"/>
      <c r="I14" s="67"/>
    </row>
    <row r="15" spans="1:9" ht="16.5">
      <c r="A15" s="67" t="s">
        <v>10</v>
      </c>
      <c r="B15" s="67"/>
      <c r="C15" s="67"/>
      <c r="D15" s="67"/>
      <c r="E15" s="67"/>
      <c r="F15" s="67"/>
      <c r="G15" s="67"/>
      <c r="H15" s="67"/>
      <c r="I15" s="67"/>
    </row>
    <row r="16" spans="1:9" ht="16.5">
      <c r="A16" s="67" t="s">
        <v>11</v>
      </c>
      <c r="B16" s="67"/>
      <c r="C16" s="67"/>
      <c r="D16" s="67"/>
      <c r="E16" s="67"/>
      <c r="F16" s="67"/>
      <c r="G16" s="67"/>
      <c r="H16" s="67"/>
      <c r="I16" s="67"/>
    </row>
    <row r="17" spans="1:9" ht="16.5">
      <c r="A17" s="67" t="s">
        <v>12</v>
      </c>
      <c r="B17" s="67"/>
      <c r="C17" s="67"/>
      <c r="D17" s="67"/>
      <c r="E17" s="67"/>
      <c r="F17" s="67"/>
      <c r="G17" s="67"/>
      <c r="H17" s="67"/>
      <c r="I17" s="67"/>
    </row>
    <row r="18" spans="1:9" ht="16.5">
      <c r="A18" s="67" t="s">
        <v>13</v>
      </c>
      <c r="B18" s="67"/>
      <c r="C18" s="67"/>
      <c r="D18" s="67"/>
      <c r="E18" s="67"/>
      <c r="F18" s="67"/>
      <c r="G18" s="67"/>
      <c r="H18" s="67"/>
      <c r="I18" s="67"/>
    </row>
    <row r="19" spans="1:9" ht="5.25" customHeight="1">
      <c r="A19" s="72"/>
      <c r="B19" s="72"/>
      <c r="C19" s="72"/>
      <c r="D19" s="72"/>
      <c r="E19" s="72"/>
      <c r="F19" s="72"/>
      <c r="G19" s="72"/>
      <c r="H19" s="72"/>
      <c r="I19" s="72"/>
    </row>
    <row r="20" ht="12.75" hidden="1"/>
    <row r="21" spans="1:9" ht="48.75" customHeight="1">
      <c r="A21" s="69" t="s">
        <v>14</v>
      </c>
      <c r="B21" s="69"/>
      <c r="C21" s="69"/>
      <c r="D21" s="69"/>
      <c r="E21" s="69"/>
      <c r="F21" s="69"/>
      <c r="G21" s="69"/>
      <c r="H21" s="69"/>
      <c r="I21" s="69"/>
    </row>
    <row r="22" spans="1:9" ht="4.5" customHeight="1">
      <c r="A22" s="1"/>
      <c r="B22" s="2"/>
      <c r="C22" s="2"/>
      <c r="D22" s="2"/>
      <c r="E22" s="2"/>
      <c r="F22" s="2"/>
      <c r="G22" s="2"/>
      <c r="H22" s="2"/>
      <c r="I22" s="2"/>
    </row>
    <row r="23" spans="1:9" ht="60.75" customHeight="1">
      <c r="A23" s="69" t="s">
        <v>15</v>
      </c>
      <c r="B23" s="69"/>
      <c r="C23" s="69"/>
      <c r="D23" s="69"/>
      <c r="E23" s="69"/>
      <c r="F23" s="69"/>
      <c r="G23" s="69"/>
      <c r="H23" s="69"/>
      <c r="I23" s="69"/>
    </row>
    <row r="24" spans="1:9" ht="4.5" customHeight="1">
      <c r="A24" s="3"/>
      <c r="B24" s="3"/>
      <c r="C24" s="3"/>
      <c r="D24" s="3"/>
      <c r="E24" s="3"/>
      <c r="F24" s="3"/>
      <c r="G24" s="3"/>
      <c r="H24" s="3"/>
      <c r="I24" s="3"/>
    </row>
    <row r="25" spans="1:9" ht="33" customHeight="1">
      <c r="A25" s="69" t="s">
        <v>16</v>
      </c>
      <c r="B25" s="69"/>
      <c r="C25" s="69"/>
      <c r="D25" s="69"/>
      <c r="E25" s="69"/>
      <c r="F25" s="69"/>
      <c r="G25" s="69"/>
      <c r="H25" s="69"/>
      <c r="I25" s="69"/>
    </row>
    <row r="26" ht="3.75" customHeight="1"/>
    <row r="27" spans="1:9" ht="15.75">
      <c r="A27" s="70" t="s">
        <v>17</v>
      </c>
      <c r="B27" s="70"/>
      <c r="C27" s="70"/>
      <c r="D27" s="70"/>
      <c r="E27" s="70"/>
      <c r="F27" s="70"/>
      <c r="G27" s="70"/>
      <c r="H27" s="70"/>
      <c r="I27" s="70"/>
    </row>
    <row r="28" ht="4.5" customHeight="1"/>
    <row r="29" spans="1:9" ht="15">
      <c r="A29" s="71" t="s">
        <v>18</v>
      </c>
      <c r="B29" s="71"/>
      <c r="C29" s="71"/>
      <c r="D29" s="71"/>
      <c r="E29" s="71"/>
      <c r="F29" s="71"/>
      <c r="G29" s="71"/>
      <c r="H29" s="71"/>
      <c r="I29" s="71"/>
    </row>
    <row r="30" spans="1:9" ht="16.5">
      <c r="A30" s="67" t="s">
        <v>19</v>
      </c>
      <c r="B30" s="67"/>
      <c r="C30" s="67"/>
      <c r="D30" s="67"/>
      <c r="E30" s="67"/>
      <c r="F30" s="67"/>
      <c r="G30" s="67"/>
      <c r="H30" s="67"/>
      <c r="I30" s="67"/>
    </row>
    <row r="31" spans="1:9" ht="16.5">
      <c r="A31" s="67" t="s">
        <v>20</v>
      </c>
      <c r="B31" s="67"/>
      <c r="C31" s="67"/>
      <c r="D31" s="67"/>
      <c r="E31" s="67"/>
      <c r="F31" s="67"/>
      <c r="G31" s="67"/>
      <c r="H31" s="67"/>
      <c r="I31" s="67"/>
    </row>
    <row r="32" spans="1:9" ht="16.5">
      <c r="A32" s="67" t="s">
        <v>21</v>
      </c>
      <c r="B32" s="67"/>
      <c r="C32" s="67"/>
      <c r="D32" s="67"/>
      <c r="E32" s="67"/>
      <c r="F32" s="67"/>
      <c r="G32" s="67"/>
      <c r="H32" s="67"/>
      <c r="I32" s="67"/>
    </row>
    <row r="33" spans="1:9" ht="18.75" customHeight="1">
      <c r="A33" s="68" t="s">
        <v>22</v>
      </c>
      <c r="B33" s="68"/>
      <c r="C33" s="68"/>
      <c r="D33" s="68"/>
      <c r="E33" s="68"/>
      <c r="F33" s="68"/>
      <c r="G33" s="68"/>
      <c r="H33" s="68"/>
      <c r="I33" s="68"/>
    </row>
    <row r="34" ht="3" customHeight="1"/>
    <row r="35" spans="1:9" ht="34.5" customHeight="1">
      <c r="A35" s="64" t="s">
        <v>23</v>
      </c>
      <c r="B35" s="64"/>
      <c r="C35" s="64"/>
      <c r="D35" s="64"/>
      <c r="E35" s="64"/>
      <c r="F35" s="64"/>
      <c r="G35" s="64"/>
      <c r="H35" s="64"/>
      <c r="I35" s="64"/>
    </row>
    <row r="36" spans="1:9" ht="8.25" customHeight="1">
      <c r="A36" s="4"/>
      <c r="B36" s="5"/>
      <c r="C36" s="5"/>
      <c r="D36" s="5"/>
      <c r="E36" s="5"/>
      <c r="F36" s="5"/>
      <c r="G36" s="5"/>
      <c r="H36" s="5"/>
      <c r="I36" s="5"/>
    </row>
    <row r="37" spans="1:9" ht="8.25" customHeight="1">
      <c r="A37" s="4"/>
      <c r="B37" s="5"/>
      <c r="C37" s="5"/>
      <c r="D37" s="5"/>
      <c r="E37" s="5"/>
      <c r="F37" s="5"/>
      <c r="G37" s="5"/>
      <c r="H37" s="5"/>
      <c r="I37" s="5"/>
    </row>
    <row r="39" spans="1:9" ht="12.75">
      <c r="A39" s="65" t="s">
        <v>24</v>
      </c>
      <c r="B39" s="65"/>
      <c r="C39" s="65"/>
      <c r="D39" s="65"/>
      <c r="F39" s="65" t="s">
        <v>25</v>
      </c>
      <c r="G39" s="65"/>
      <c r="H39" s="65"/>
      <c r="I39" s="65"/>
    </row>
    <row r="40" spans="1:9" ht="12.75">
      <c r="A40" s="66" t="s">
        <v>26</v>
      </c>
      <c r="B40" s="66"/>
      <c r="C40" s="66"/>
      <c r="D40" s="66"/>
      <c r="F40" s="65" t="s">
        <v>27</v>
      </c>
      <c r="G40" s="65"/>
      <c r="H40" s="65"/>
      <c r="I40" s="65"/>
    </row>
    <row r="62" ht="15">
      <c r="B62" s="3" t="s">
        <v>28</v>
      </c>
    </row>
    <row r="63" ht="15">
      <c r="B63" s="3" t="s">
        <v>29</v>
      </c>
    </row>
  </sheetData>
  <sheetProtection selectLockedCells="1" selectUnlockedCells="1"/>
  <mergeCells count="29">
    <mergeCell ref="A1:I1"/>
    <mergeCell ref="A2:I2"/>
    <mergeCell ref="A4:I4"/>
    <mergeCell ref="A6:I6"/>
    <mergeCell ref="A8:I8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1:I21"/>
    <mergeCell ref="A23:I23"/>
    <mergeCell ref="A25:I25"/>
    <mergeCell ref="A27:I27"/>
    <mergeCell ref="A29:I29"/>
    <mergeCell ref="A30:I30"/>
    <mergeCell ref="A31:I31"/>
    <mergeCell ref="A32:I32"/>
    <mergeCell ref="A33:I33"/>
    <mergeCell ref="A35:I35"/>
    <mergeCell ref="A39:D39"/>
    <mergeCell ref="F39:I39"/>
    <mergeCell ref="A40:D40"/>
    <mergeCell ref="F40:I40"/>
  </mergeCells>
  <printOptions/>
  <pageMargins left="0.7479166666666667" right="0.7479166666666667" top="0.4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workbookViewId="0" topLeftCell="A1">
      <pane ySplit="2" topLeftCell="BM3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5.125" style="6" customWidth="1"/>
    <col min="2" max="2" width="21.875" style="6" customWidth="1"/>
    <col min="3" max="3" width="18.00390625" style="6" customWidth="1"/>
    <col min="4" max="240" width="9.125" style="6" customWidth="1"/>
  </cols>
  <sheetData>
    <row r="1" spans="1:16" ht="12.75" customHeight="1">
      <c r="A1" s="76" t="s">
        <v>30</v>
      </c>
      <c r="B1" s="77" t="s">
        <v>31</v>
      </c>
      <c r="C1" s="77" t="s">
        <v>32</v>
      </c>
      <c r="D1" s="75" t="s">
        <v>33</v>
      </c>
      <c r="E1" s="75"/>
      <c r="F1" s="75"/>
      <c r="G1" s="75" t="s">
        <v>34</v>
      </c>
      <c r="H1" s="75"/>
      <c r="I1" s="75"/>
      <c r="J1" s="75" t="s">
        <v>35</v>
      </c>
      <c r="K1" s="75"/>
      <c r="L1" s="75" t="s">
        <v>36</v>
      </c>
      <c r="M1" s="75"/>
      <c r="N1" s="75"/>
      <c r="O1" s="75" t="s">
        <v>37</v>
      </c>
      <c r="P1" s="75"/>
    </row>
    <row r="2" spans="1:16" ht="91.5" customHeight="1">
      <c r="A2" s="76"/>
      <c r="B2" s="77"/>
      <c r="C2" s="77"/>
      <c r="D2" s="8" t="s">
        <v>38</v>
      </c>
      <c r="E2" s="9" t="s">
        <v>39</v>
      </c>
      <c r="F2" s="8" t="s">
        <v>40</v>
      </c>
      <c r="G2" s="8" t="s">
        <v>38</v>
      </c>
      <c r="H2" s="9" t="s">
        <v>39</v>
      </c>
      <c r="I2" s="8" t="s">
        <v>40</v>
      </c>
      <c r="J2" s="9" t="s">
        <v>39</v>
      </c>
      <c r="K2" s="8" t="s">
        <v>40</v>
      </c>
      <c r="L2" s="8" t="s">
        <v>38</v>
      </c>
      <c r="M2" s="9" t="s">
        <v>39</v>
      </c>
      <c r="N2" s="8" t="s">
        <v>40</v>
      </c>
      <c r="O2" s="9" t="s">
        <v>39</v>
      </c>
      <c r="P2" s="8" t="s">
        <v>40</v>
      </c>
    </row>
    <row r="3" spans="1:16" ht="24.75" customHeight="1">
      <c r="A3" s="10">
        <f aca="true" t="shared" si="0" ref="A3:A10">K3</f>
        <v>1</v>
      </c>
      <c r="B3" s="11" t="s">
        <v>41</v>
      </c>
      <c r="C3" s="12" t="s">
        <v>42</v>
      </c>
      <c r="D3" s="13">
        <v>0</v>
      </c>
      <c r="E3" s="14">
        <f aca="true" t="shared" si="1" ref="E3:E10">IF(D3&lt;&gt;"",IF(ISNUMBER(D3),MAX(1000/TJE1*(TJE1-D3+MIN(D$1:D$65508)),0),0),"")</f>
        <v>1000</v>
      </c>
      <c r="F3" s="10">
        <f aca="true" t="shared" si="2" ref="F3:F10">IF(E3&lt;&gt;"",RANK(E3,E$1:E$65508),"")</f>
        <v>1</v>
      </c>
      <c r="G3" s="13">
        <v>0</v>
      </c>
      <c r="H3" s="14">
        <f aca="true" t="shared" si="3" ref="H3:H10">IF(G3&lt;&gt;"",IF(ISNUMBER(G3),MAX(1000/TJE2*(TJE2-G3+MIN(G$1:G$65508)),0),0),"")</f>
        <v>1000</v>
      </c>
      <c r="I3" s="10">
        <f aca="true" t="shared" si="4" ref="I3:I10">IF(H3&lt;&gt;"",RANK(H3,H$1:H$65508),"")</f>
        <v>1</v>
      </c>
      <c r="J3" s="14">
        <f aca="true" t="shared" si="5" ref="J3:J10">IF(H3&lt;&gt;"",E3+H3,"")</f>
        <v>2000</v>
      </c>
      <c r="K3" s="10">
        <f aca="true" t="shared" si="6" ref="K3:K10">IF(J3&lt;&gt;"",RANK(J3,J$1:J$65508),"")</f>
        <v>1</v>
      </c>
      <c r="L3" s="13">
        <v>10</v>
      </c>
      <c r="M3" s="14">
        <f aca="true" t="shared" si="7" ref="M3:M10">IF(L3&lt;&gt;"",IF(ISNUMBER(L3),MAX(1000/TJE2*(TJE2-L3+MIN(L$1:L$65508)),0),0),"")</f>
        <v>986.1111111111111</v>
      </c>
      <c r="N3" s="10">
        <f aca="true" t="shared" si="8" ref="N3:N10">IF(M3&lt;&gt;"",RANK(M3,M$1:M$65508),"")</f>
        <v>6</v>
      </c>
      <c r="O3" s="14">
        <f aca="true" t="shared" si="9" ref="O3:O10">IF(M3&lt;&gt;"",J3+M3,"")</f>
        <v>2986.1111111111113</v>
      </c>
      <c r="P3" s="10">
        <f aca="true" t="shared" si="10" ref="P3:P10">IF(O3&lt;&gt;"",RANK(O3,O$1:O$65508),"")</f>
        <v>1</v>
      </c>
    </row>
    <row r="4" spans="1:16" ht="25.5">
      <c r="A4" s="10">
        <f t="shared" si="0"/>
        <v>2</v>
      </c>
      <c r="B4" s="11" t="s">
        <v>43</v>
      </c>
      <c r="C4" s="15" t="s">
        <v>44</v>
      </c>
      <c r="D4" s="13">
        <v>25</v>
      </c>
      <c r="E4" s="14">
        <f t="shared" si="1"/>
        <v>976.8518518518518</v>
      </c>
      <c r="F4" s="10">
        <f t="shared" si="2"/>
        <v>3</v>
      </c>
      <c r="G4" s="13">
        <v>0</v>
      </c>
      <c r="H4" s="14">
        <f t="shared" si="3"/>
        <v>1000</v>
      </c>
      <c r="I4" s="10">
        <f t="shared" si="4"/>
        <v>1</v>
      </c>
      <c r="J4" s="14">
        <f t="shared" si="5"/>
        <v>1976.8518518518517</v>
      </c>
      <c r="K4" s="10">
        <f t="shared" si="6"/>
        <v>2</v>
      </c>
      <c r="L4" s="13">
        <v>0</v>
      </c>
      <c r="M4" s="14">
        <f t="shared" si="7"/>
        <v>1000</v>
      </c>
      <c r="N4" s="10">
        <f t="shared" si="8"/>
        <v>1</v>
      </c>
      <c r="O4" s="14">
        <f t="shared" si="9"/>
        <v>2976.8518518518517</v>
      </c>
      <c r="P4" s="10">
        <f t="shared" si="10"/>
        <v>2</v>
      </c>
    </row>
    <row r="5" spans="1:16" ht="25.5">
      <c r="A5" s="10">
        <f t="shared" si="0"/>
        <v>2</v>
      </c>
      <c r="B5" s="11" t="s">
        <v>45</v>
      </c>
      <c r="C5" s="15" t="s">
        <v>44</v>
      </c>
      <c r="D5" s="13">
        <v>25</v>
      </c>
      <c r="E5" s="14">
        <f t="shared" si="1"/>
        <v>976.8518518518518</v>
      </c>
      <c r="F5" s="10">
        <f t="shared" si="2"/>
        <v>3</v>
      </c>
      <c r="G5" s="13">
        <v>0</v>
      </c>
      <c r="H5" s="14">
        <f t="shared" si="3"/>
        <v>1000</v>
      </c>
      <c r="I5" s="10">
        <f t="shared" si="4"/>
        <v>1</v>
      </c>
      <c r="J5" s="14">
        <f t="shared" si="5"/>
        <v>1976.8518518518517</v>
      </c>
      <c r="K5" s="10">
        <f t="shared" si="6"/>
        <v>2</v>
      </c>
      <c r="L5" s="13">
        <v>0</v>
      </c>
      <c r="M5" s="14">
        <f t="shared" si="7"/>
        <v>1000</v>
      </c>
      <c r="N5" s="10">
        <f t="shared" si="8"/>
        <v>1</v>
      </c>
      <c r="O5" s="14">
        <f t="shared" si="9"/>
        <v>2976.8518518518517</v>
      </c>
      <c r="P5" s="10">
        <f t="shared" si="10"/>
        <v>2</v>
      </c>
    </row>
    <row r="6" spans="1:16" ht="20.25" customHeight="1">
      <c r="A6" s="10">
        <f t="shared" si="0"/>
        <v>7</v>
      </c>
      <c r="B6" s="11" t="s">
        <v>46</v>
      </c>
      <c r="C6" s="12" t="s">
        <v>42</v>
      </c>
      <c r="D6" s="13">
        <v>0</v>
      </c>
      <c r="E6" s="14">
        <f t="shared" si="1"/>
        <v>1000</v>
      </c>
      <c r="F6" s="10">
        <f t="shared" si="2"/>
        <v>1</v>
      </c>
      <c r="G6" s="13" t="s">
        <v>47</v>
      </c>
      <c r="H6" s="14">
        <f t="shared" si="3"/>
        <v>0</v>
      </c>
      <c r="I6" s="10">
        <f t="shared" si="4"/>
        <v>7</v>
      </c>
      <c r="J6" s="14">
        <f t="shared" si="5"/>
        <v>1000</v>
      </c>
      <c r="K6" s="10">
        <f t="shared" si="6"/>
        <v>7</v>
      </c>
      <c r="L6" s="13" t="s">
        <v>47</v>
      </c>
      <c r="M6" s="14">
        <f t="shared" si="7"/>
        <v>0</v>
      </c>
      <c r="N6" s="10">
        <f t="shared" si="8"/>
        <v>7</v>
      </c>
      <c r="O6" s="14">
        <f t="shared" si="9"/>
        <v>1000</v>
      </c>
      <c r="P6" s="10">
        <f t="shared" si="10"/>
        <v>7</v>
      </c>
    </row>
    <row r="7" spans="1:16" ht="25.5">
      <c r="A7" s="10">
        <f t="shared" si="0"/>
        <v>2</v>
      </c>
      <c r="B7" s="11" t="s">
        <v>48</v>
      </c>
      <c r="C7" s="15" t="s">
        <v>44</v>
      </c>
      <c r="D7" s="13">
        <v>25</v>
      </c>
      <c r="E7" s="14">
        <f t="shared" si="1"/>
        <v>976.8518518518518</v>
      </c>
      <c r="F7" s="10">
        <f t="shared" si="2"/>
        <v>3</v>
      </c>
      <c r="G7" s="13">
        <v>0</v>
      </c>
      <c r="H7" s="14">
        <f t="shared" si="3"/>
        <v>1000</v>
      </c>
      <c r="I7" s="10">
        <f t="shared" si="4"/>
        <v>1</v>
      </c>
      <c r="J7" s="14">
        <f t="shared" si="5"/>
        <v>1976.8518518518517</v>
      </c>
      <c r="K7" s="10">
        <f t="shared" si="6"/>
        <v>2</v>
      </c>
      <c r="L7" s="13">
        <v>0</v>
      </c>
      <c r="M7" s="14">
        <f t="shared" si="7"/>
        <v>1000</v>
      </c>
      <c r="N7" s="10">
        <f t="shared" si="8"/>
        <v>1</v>
      </c>
      <c r="O7" s="14">
        <f t="shared" si="9"/>
        <v>2976.8518518518517</v>
      </c>
      <c r="P7" s="10">
        <f t="shared" si="10"/>
        <v>2</v>
      </c>
    </row>
    <row r="8" spans="1:16" ht="25.5">
      <c r="A8" s="10">
        <f t="shared" si="0"/>
        <v>2</v>
      </c>
      <c r="B8" s="11" t="s">
        <v>49</v>
      </c>
      <c r="C8" s="15" t="s">
        <v>44</v>
      </c>
      <c r="D8" s="13">
        <v>25</v>
      </c>
      <c r="E8" s="14">
        <f t="shared" si="1"/>
        <v>976.8518518518518</v>
      </c>
      <c r="F8" s="10">
        <f t="shared" si="2"/>
        <v>3</v>
      </c>
      <c r="G8" s="13">
        <v>0</v>
      </c>
      <c r="H8" s="14">
        <f t="shared" si="3"/>
        <v>1000</v>
      </c>
      <c r="I8" s="10">
        <f t="shared" si="4"/>
        <v>1</v>
      </c>
      <c r="J8" s="14">
        <f t="shared" si="5"/>
        <v>1976.8518518518517</v>
      </c>
      <c r="K8" s="10">
        <f t="shared" si="6"/>
        <v>2</v>
      </c>
      <c r="L8" s="13">
        <v>0</v>
      </c>
      <c r="M8" s="14">
        <f t="shared" si="7"/>
        <v>1000</v>
      </c>
      <c r="N8" s="10">
        <f t="shared" si="8"/>
        <v>1</v>
      </c>
      <c r="O8" s="14">
        <f t="shared" si="9"/>
        <v>2976.8518518518517</v>
      </c>
      <c r="P8" s="10">
        <f t="shared" si="10"/>
        <v>2</v>
      </c>
    </row>
    <row r="9" spans="1:16" ht="25.5">
      <c r="A9" s="10">
        <f t="shared" si="0"/>
        <v>2</v>
      </c>
      <c r="B9" s="11" t="s">
        <v>50</v>
      </c>
      <c r="C9" s="15" t="s">
        <v>44</v>
      </c>
      <c r="D9" s="13">
        <v>25</v>
      </c>
      <c r="E9" s="14">
        <f t="shared" si="1"/>
        <v>976.8518518518518</v>
      </c>
      <c r="F9" s="10">
        <f t="shared" si="2"/>
        <v>3</v>
      </c>
      <c r="G9" s="13">
        <v>0</v>
      </c>
      <c r="H9" s="14">
        <f t="shared" si="3"/>
        <v>1000</v>
      </c>
      <c r="I9" s="10">
        <f t="shared" si="4"/>
        <v>1</v>
      </c>
      <c r="J9" s="14">
        <f t="shared" si="5"/>
        <v>1976.8518518518517</v>
      </c>
      <c r="K9" s="10">
        <f t="shared" si="6"/>
        <v>2</v>
      </c>
      <c r="L9" s="13">
        <v>0</v>
      </c>
      <c r="M9" s="14">
        <f t="shared" si="7"/>
        <v>1000</v>
      </c>
      <c r="N9" s="10">
        <f t="shared" si="8"/>
        <v>1</v>
      </c>
      <c r="O9" s="14">
        <f t="shared" si="9"/>
        <v>2976.8518518518517</v>
      </c>
      <c r="P9" s="10">
        <f t="shared" si="10"/>
        <v>2</v>
      </c>
    </row>
    <row r="10" spans="1:16" ht="40.5" customHeight="1">
      <c r="A10" s="10">
        <f t="shared" si="0"/>
        <v>8</v>
      </c>
      <c r="B10" s="11" t="s">
        <v>51</v>
      </c>
      <c r="C10" s="15" t="s">
        <v>44</v>
      </c>
      <c r="D10" s="13">
        <v>25</v>
      </c>
      <c r="E10" s="14">
        <f t="shared" si="1"/>
        <v>976.8518518518518</v>
      </c>
      <c r="F10" s="10">
        <f t="shared" si="2"/>
        <v>3</v>
      </c>
      <c r="G10" s="13" t="s">
        <v>47</v>
      </c>
      <c r="H10" s="14">
        <f t="shared" si="3"/>
        <v>0</v>
      </c>
      <c r="I10" s="10">
        <f t="shared" si="4"/>
        <v>7</v>
      </c>
      <c r="J10" s="14">
        <f t="shared" si="5"/>
        <v>976.8518518518518</v>
      </c>
      <c r="K10" s="10">
        <f t="shared" si="6"/>
        <v>8</v>
      </c>
      <c r="L10" s="13" t="s">
        <v>47</v>
      </c>
      <c r="M10" s="14">
        <f t="shared" si="7"/>
        <v>0</v>
      </c>
      <c r="N10" s="10">
        <f t="shared" si="8"/>
        <v>7</v>
      </c>
      <c r="O10" s="14">
        <f t="shared" si="9"/>
        <v>976.8518518518518</v>
      </c>
      <c r="P10" s="10">
        <f t="shared" si="10"/>
        <v>8</v>
      </c>
    </row>
  </sheetData>
  <sheetProtection selectLockedCells="1" selectUnlockedCells="1"/>
  <mergeCells count="8">
    <mergeCell ref="A1:A2"/>
    <mergeCell ref="B1:B2"/>
    <mergeCell ref="C1:C2"/>
    <mergeCell ref="D1:F1"/>
    <mergeCell ref="G1:I1"/>
    <mergeCell ref="J1:K1"/>
    <mergeCell ref="L1:N1"/>
    <mergeCell ref="O1:P1"/>
  </mergeCells>
  <printOptions gridLines="1" horizontalCentered="1"/>
  <pageMargins left="0.4722222222222222" right="0.4722222222222222" top="0.5402777777777777" bottom="0.39375" header="0.31527777777777777" footer="0.5118055555555555"/>
  <pageSetup fitToHeight="1" fitToWidth="1" horizontalDpi="300" verticalDpi="300" orientation="portrait" paperSize="9"/>
  <headerFooter alignWithMargins="0">
    <oddHeader>&amp;CKATEGORIA 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28">
      <selection activeCell="B35" sqref="B35"/>
    </sheetView>
  </sheetViews>
  <sheetFormatPr defaultColWidth="9.00390625" defaultRowHeight="12.75"/>
  <cols>
    <col min="1" max="1" width="4.125" style="16" customWidth="1"/>
    <col min="2" max="2" width="22.125" style="17" customWidth="1"/>
    <col min="3" max="3" width="23.875" style="18" customWidth="1"/>
    <col min="4" max="4" width="5.125" style="19" customWidth="1"/>
    <col min="5" max="5" width="8.125" style="20" customWidth="1"/>
    <col min="6" max="6" width="3.25390625" style="16" customWidth="1"/>
    <col min="7" max="7" width="4.875" style="19" customWidth="1"/>
    <col min="8" max="8" width="8.125" style="20" customWidth="1"/>
    <col min="9" max="9" width="3.25390625" style="16" customWidth="1"/>
    <col min="10" max="10" width="8.125" style="20" customWidth="1"/>
    <col min="11" max="11" width="4.625" style="16" customWidth="1"/>
    <col min="12" max="16384" width="9.125" style="6" customWidth="1"/>
  </cols>
  <sheetData>
    <row r="1" spans="1:16" s="21" customFormat="1" ht="12.75" customHeight="1">
      <c r="A1" s="76" t="s">
        <v>30</v>
      </c>
      <c r="B1" s="77" t="s">
        <v>31</v>
      </c>
      <c r="C1" s="77" t="s">
        <v>32</v>
      </c>
      <c r="D1" s="75" t="s">
        <v>33</v>
      </c>
      <c r="E1" s="75"/>
      <c r="F1" s="75"/>
      <c r="G1" s="75" t="s">
        <v>34</v>
      </c>
      <c r="H1" s="75"/>
      <c r="I1" s="75"/>
      <c r="J1" s="75" t="s">
        <v>35</v>
      </c>
      <c r="K1" s="75"/>
      <c r="L1" s="75" t="s">
        <v>36</v>
      </c>
      <c r="M1" s="75"/>
      <c r="N1" s="75"/>
      <c r="O1" s="75" t="s">
        <v>37</v>
      </c>
      <c r="P1" s="75"/>
    </row>
    <row r="2" spans="1:16" s="22" customFormat="1" ht="57" customHeight="1">
      <c r="A2" s="76"/>
      <c r="B2" s="77"/>
      <c r="C2" s="77"/>
      <c r="D2" s="8" t="s">
        <v>38</v>
      </c>
      <c r="E2" s="9" t="s">
        <v>39</v>
      </c>
      <c r="F2" s="8" t="s">
        <v>40</v>
      </c>
      <c r="G2" s="8" t="s">
        <v>38</v>
      </c>
      <c r="H2" s="9" t="s">
        <v>39</v>
      </c>
      <c r="I2" s="8" t="s">
        <v>40</v>
      </c>
      <c r="J2" s="9" t="s">
        <v>39</v>
      </c>
      <c r="K2" s="8" t="s">
        <v>40</v>
      </c>
      <c r="L2" s="8" t="s">
        <v>38</v>
      </c>
      <c r="M2" s="9" t="s">
        <v>39</v>
      </c>
      <c r="N2" s="8" t="s">
        <v>40</v>
      </c>
      <c r="O2" s="9" t="s">
        <v>39</v>
      </c>
      <c r="P2" s="8" t="s">
        <v>40</v>
      </c>
    </row>
    <row r="3" spans="1:16" ht="41.25" customHeight="1">
      <c r="A3" s="10">
        <f aca="true" t="shared" si="0" ref="A3:A41">P3</f>
        <v>1</v>
      </c>
      <c r="B3" s="23" t="s">
        <v>52</v>
      </c>
      <c r="C3" s="15" t="s">
        <v>53</v>
      </c>
      <c r="D3" s="13">
        <v>35</v>
      </c>
      <c r="E3" s="14">
        <f aca="true" t="shared" si="1" ref="E3:E41">IF(D3&lt;&gt;"",IF(ISNUMBER(D3),MAX(1000/TJE1*(TJE1-D3+MIN(D$1:D$65516)),0),0),"")</f>
        <v>1000</v>
      </c>
      <c r="F3" s="10">
        <f aca="true" t="shared" si="2" ref="F3:F41">IF(E3&lt;&gt;"",RANK(E3,E$1:E$65516),"")</f>
        <v>1</v>
      </c>
      <c r="G3" s="13">
        <v>0</v>
      </c>
      <c r="H3" s="14">
        <f aca="true" t="shared" si="3" ref="H3:H41">IF(G3&lt;&gt;"",IF(ISNUMBER(G3),MAX(1000/TJE2*(TJE2-G3+MIN(G$1:G$65516)),0),0),"")</f>
        <v>1000</v>
      </c>
      <c r="I3" s="10">
        <f aca="true" t="shared" si="4" ref="I3:I41">IF(H3&lt;&gt;"",RANK(H3,H$1:H$65516),"")</f>
        <v>1</v>
      </c>
      <c r="J3" s="14">
        <f aca="true" t="shared" si="5" ref="J3:J41">IF(H3&lt;&gt;"",E3+H3,"")</f>
        <v>2000</v>
      </c>
      <c r="K3" s="10">
        <f aca="true" t="shared" si="6" ref="K3:K41">IF(J3&lt;&gt;"",RANK(J3,J$1:J$65516),"")</f>
        <v>1</v>
      </c>
      <c r="L3" s="13">
        <v>60</v>
      </c>
      <c r="M3" s="14">
        <f aca="true" t="shared" si="7" ref="M3:M41">IF(L3&lt;&gt;"",IF(ISNUMBER(L3),MAX(1000/TJE2*(TJE2-L3+MIN(L$1:L$65516)),0),0),"")</f>
        <v>1000</v>
      </c>
      <c r="N3" s="10">
        <f aca="true" t="shared" si="8" ref="N3:N41">IF(M3&lt;&gt;"",RANK(M3,M$1:M$65516),"")</f>
        <v>1</v>
      </c>
      <c r="O3" s="14">
        <f aca="true" t="shared" si="9" ref="O3:O41">IF(M3&lt;&gt;"",J3+M3,"")</f>
        <v>3000</v>
      </c>
      <c r="P3" s="10">
        <f aca="true" t="shared" si="10" ref="P3:P41">IF(O3&lt;&gt;"",RANK(O3,O$1:O$65516),"")</f>
        <v>1</v>
      </c>
    </row>
    <row r="4" spans="1:16" ht="27.75" customHeight="1">
      <c r="A4" s="10">
        <f t="shared" si="0"/>
        <v>2</v>
      </c>
      <c r="B4" s="62" t="s">
        <v>84</v>
      </c>
      <c r="C4" s="15" t="s">
        <v>44</v>
      </c>
      <c r="D4" s="13">
        <v>55</v>
      </c>
      <c r="E4" s="14">
        <f t="shared" si="1"/>
        <v>981.4814814814815</v>
      </c>
      <c r="F4" s="10">
        <f t="shared" si="2"/>
        <v>3</v>
      </c>
      <c r="G4" s="13">
        <v>0</v>
      </c>
      <c r="H4" s="14">
        <f t="shared" si="3"/>
        <v>1000</v>
      </c>
      <c r="I4" s="10">
        <f t="shared" si="4"/>
        <v>1</v>
      </c>
      <c r="J4" s="14">
        <f t="shared" si="5"/>
        <v>1981.4814814814815</v>
      </c>
      <c r="K4" s="10">
        <f t="shared" si="6"/>
        <v>2</v>
      </c>
      <c r="L4" s="13">
        <v>170</v>
      </c>
      <c r="M4" s="14">
        <f t="shared" si="7"/>
        <v>847.2222222222222</v>
      </c>
      <c r="N4" s="10">
        <f t="shared" si="8"/>
        <v>4</v>
      </c>
      <c r="O4" s="14">
        <f t="shared" si="9"/>
        <v>2828.7037037037035</v>
      </c>
      <c r="P4" s="10">
        <f t="shared" si="10"/>
        <v>2</v>
      </c>
    </row>
    <row r="5" spans="1:16" ht="25.5">
      <c r="A5" s="10">
        <f t="shared" si="0"/>
        <v>3</v>
      </c>
      <c r="B5" s="23" t="s">
        <v>54</v>
      </c>
      <c r="C5" s="15" t="s">
        <v>55</v>
      </c>
      <c r="D5" s="13">
        <v>50</v>
      </c>
      <c r="E5" s="14">
        <f t="shared" si="1"/>
        <v>986.1111111111111</v>
      </c>
      <c r="F5" s="10">
        <f t="shared" si="2"/>
        <v>2</v>
      </c>
      <c r="G5" s="13">
        <v>50</v>
      </c>
      <c r="H5" s="14">
        <f t="shared" si="3"/>
        <v>930.5555555555555</v>
      </c>
      <c r="I5" s="10">
        <f t="shared" si="4"/>
        <v>5</v>
      </c>
      <c r="J5" s="14">
        <f t="shared" si="5"/>
        <v>1916.6666666666665</v>
      </c>
      <c r="K5" s="10">
        <f t="shared" si="6"/>
        <v>3</v>
      </c>
      <c r="L5" s="13">
        <v>270</v>
      </c>
      <c r="M5" s="14">
        <f t="shared" si="7"/>
        <v>708.3333333333333</v>
      </c>
      <c r="N5" s="10">
        <f t="shared" si="8"/>
        <v>9</v>
      </c>
      <c r="O5" s="14">
        <f t="shared" si="9"/>
        <v>2625</v>
      </c>
      <c r="P5" s="10">
        <f t="shared" si="10"/>
        <v>3</v>
      </c>
    </row>
    <row r="6" spans="1:16" ht="25.5">
      <c r="A6" s="10">
        <f t="shared" si="0"/>
        <v>4</v>
      </c>
      <c r="B6" s="62" t="s">
        <v>85</v>
      </c>
      <c r="C6" s="15" t="s">
        <v>44</v>
      </c>
      <c r="D6" s="13">
        <v>765</v>
      </c>
      <c r="E6" s="14">
        <f t="shared" si="1"/>
        <v>324.0740740740741</v>
      </c>
      <c r="F6" s="10">
        <f t="shared" si="2"/>
        <v>25</v>
      </c>
      <c r="G6" s="13">
        <v>0</v>
      </c>
      <c r="H6" s="14">
        <f t="shared" si="3"/>
        <v>1000</v>
      </c>
      <c r="I6" s="10">
        <f t="shared" si="4"/>
        <v>1</v>
      </c>
      <c r="J6" s="14">
        <f t="shared" si="5"/>
        <v>1324.0740740740741</v>
      </c>
      <c r="K6" s="10">
        <f t="shared" si="6"/>
        <v>8</v>
      </c>
      <c r="L6" s="13">
        <v>195</v>
      </c>
      <c r="M6" s="14">
        <f t="shared" si="7"/>
        <v>812.5</v>
      </c>
      <c r="N6" s="10">
        <f t="shared" si="8"/>
        <v>7</v>
      </c>
      <c r="O6" s="14">
        <f t="shared" si="9"/>
        <v>2136.574074074074</v>
      </c>
      <c r="P6" s="10">
        <f t="shared" si="10"/>
        <v>4</v>
      </c>
    </row>
    <row r="7" spans="1:16" ht="25.5">
      <c r="A7" s="10">
        <f t="shared" si="0"/>
        <v>5</v>
      </c>
      <c r="B7" s="62" t="s">
        <v>105</v>
      </c>
      <c r="C7" s="15" t="s">
        <v>44</v>
      </c>
      <c r="D7" s="13">
        <v>925</v>
      </c>
      <c r="E7" s="14">
        <f t="shared" si="1"/>
        <v>175.92592592592592</v>
      </c>
      <c r="F7" s="10">
        <f t="shared" si="2"/>
        <v>31</v>
      </c>
      <c r="G7" s="13">
        <v>50</v>
      </c>
      <c r="H7" s="14">
        <f t="shared" si="3"/>
        <v>930.5555555555555</v>
      </c>
      <c r="I7" s="10">
        <f t="shared" si="4"/>
        <v>5</v>
      </c>
      <c r="J7" s="14">
        <f t="shared" si="5"/>
        <v>1106.4814814814815</v>
      </c>
      <c r="K7" s="10">
        <f t="shared" si="6"/>
        <v>17</v>
      </c>
      <c r="L7" s="13">
        <v>110</v>
      </c>
      <c r="M7" s="14">
        <f t="shared" si="7"/>
        <v>930.5555555555555</v>
      </c>
      <c r="N7" s="10">
        <f t="shared" si="8"/>
        <v>2</v>
      </c>
      <c r="O7" s="14">
        <f t="shared" si="9"/>
        <v>2037.037037037037</v>
      </c>
      <c r="P7" s="10">
        <f t="shared" si="10"/>
        <v>5</v>
      </c>
    </row>
    <row r="8" spans="1:16" ht="25.5">
      <c r="A8" s="10">
        <f t="shared" si="0"/>
        <v>6</v>
      </c>
      <c r="B8" s="62" t="s">
        <v>56</v>
      </c>
      <c r="C8" s="15" t="s">
        <v>44</v>
      </c>
      <c r="D8" s="13">
        <v>955</v>
      </c>
      <c r="E8" s="14">
        <f t="shared" si="1"/>
        <v>148.14814814814815</v>
      </c>
      <c r="F8" s="10">
        <f t="shared" si="2"/>
        <v>32</v>
      </c>
      <c r="G8" s="13">
        <v>50</v>
      </c>
      <c r="H8" s="14">
        <f t="shared" si="3"/>
        <v>930.5555555555555</v>
      </c>
      <c r="I8" s="10">
        <f t="shared" si="4"/>
        <v>5</v>
      </c>
      <c r="J8" s="14">
        <f t="shared" si="5"/>
        <v>1078.7037037037037</v>
      </c>
      <c r="K8" s="10">
        <f t="shared" si="6"/>
        <v>18</v>
      </c>
      <c r="L8" s="13">
        <v>110</v>
      </c>
      <c r="M8" s="14">
        <f t="shared" si="7"/>
        <v>930.5555555555555</v>
      </c>
      <c r="N8" s="10">
        <f t="shared" si="8"/>
        <v>2</v>
      </c>
      <c r="O8" s="14">
        <f t="shared" si="9"/>
        <v>2009.2592592592591</v>
      </c>
      <c r="P8" s="10">
        <f t="shared" si="10"/>
        <v>6</v>
      </c>
    </row>
    <row r="9" spans="1:16" ht="25.5">
      <c r="A9" s="10">
        <f t="shared" si="0"/>
        <v>7</v>
      </c>
      <c r="B9" s="62" t="s">
        <v>86</v>
      </c>
      <c r="C9" s="15" t="s">
        <v>44</v>
      </c>
      <c r="D9" s="13">
        <v>900</v>
      </c>
      <c r="E9" s="14">
        <f t="shared" si="1"/>
        <v>199.07407407407408</v>
      </c>
      <c r="F9" s="10">
        <f t="shared" si="2"/>
        <v>30</v>
      </c>
      <c r="G9" s="13">
        <v>0</v>
      </c>
      <c r="H9" s="14">
        <f t="shared" si="3"/>
        <v>1000</v>
      </c>
      <c r="I9" s="10">
        <f t="shared" si="4"/>
        <v>1</v>
      </c>
      <c r="J9" s="14">
        <f t="shared" si="5"/>
        <v>1199.0740740740741</v>
      </c>
      <c r="K9" s="10">
        <f t="shared" si="6"/>
        <v>12</v>
      </c>
      <c r="L9" s="13">
        <v>235</v>
      </c>
      <c r="M9" s="14">
        <f t="shared" si="7"/>
        <v>756.9444444444445</v>
      </c>
      <c r="N9" s="10">
        <f t="shared" si="8"/>
        <v>8</v>
      </c>
      <c r="O9" s="14">
        <f t="shared" si="9"/>
        <v>1956.0185185185187</v>
      </c>
      <c r="P9" s="10">
        <f t="shared" si="10"/>
        <v>7</v>
      </c>
    </row>
    <row r="10" spans="1:16" ht="25.5">
      <c r="A10" s="10">
        <f t="shared" si="0"/>
        <v>8</v>
      </c>
      <c r="B10" s="62" t="s">
        <v>108</v>
      </c>
      <c r="C10" s="15" t="s">
        <v>55</v>
      </c>
      <c r="D10" s="13">
        <v>495</v>
      </c>
      <c r="E10" s="14">
        <f t="shared" si="1"/>
        <v>574.0740740740741</v>
      </c>
      <c r="F10" s="10">
        <f t="shared" si="2"/>
        <v>15</v>
      </c>
      <c r="G10" s="13">
        <v>50</v>
      </c>
      <c r="H10" s="14">
        <f t="shared" si="3"/>
        <v>930.5555555555555</v>
      </c>
      <c r="I10" s="10">
        <f t="shared" si="4"/>
        <v>5</v>
      </c>
      <c r="J10" s="14">
        <f t="shared" si="5"/>
        <v>1504.6296296296296</v>
      </c>
      <c r="K10" s="10">
        <f t="shared" si="6"/>
        <v>5</v>
      </c>
      <c r="L10" s="13">
        <v>535</v>
      </c>
      <c r="M10" s="14">
        <f t="shared" si="7"/>
        <v>340.27777777777777</v>
      </c>
      <c r="N10" s="10">
        <f t="shared" si="8"/>
        <v>21</v>
      </c>
      <c r="O10" s="14">
        <f t="shared" si="9"/>
        <v>1844.9074074074074</v>
      </c>
      <c r="P10" s="10">
        <f t="shared" si="10"/>
        <v>8</v>
      </c>
    </row>
    <row r="11" spans="1:16" ht="25.5">
      <c r="A11" s="10">
        <f t="shared" si="0"/>
        <v>9</v>
      </c>
      <c r="B11" s="62" t="s">
        <v>87</v>
      </c>
      <c r="C11" s="15" t="s">
        <v>55</v>
      </c>
      <c r="D11" s="13">
        <v>410</v>
      </c>
      <c r="E11" s="14">
        <f t="shared" si="1"/>
        <v>652.7777777777778</v>
      </c>
      <c r="F11" s="10">
        <f t="shared" si="2"/>
        <v>7</v>
      </c>
      <c r="G11" s="13">
        <v>210</v>
      </c>
      <c r="H11" s="14">
        <f t="shared" si="3"/>
        <v>708.3333333333333</v>
      </c>
      <c r="I11" s="10">
        <f t="shared" si="4"/>
        <v>16</v>
      </c>
      <c r="J11" s="14">
        <f t="shared" si="5"/>
        <v>1361.111111111111</v>
      </c>
      <c r="K11" s="10">
        <f t="shared" si="6"/>
        <v>7</v>
      </c>
      <c r="L11" s="13">
        <v>435</v>
      </c>
      <c r="M11" s="14">
        <f t="shared" si="7"/>
        <v>479.16666666666663</v>
      </c>
      <c r="N11" s="10">
        <f t="shared" si="8"/>
        <v>12</v>
      </c>
      <c r="O11" s="14">
        <f t="shared" si="9"/>
        <v>1840.2777777777778</v>
      </c>
      <c r="P11" s="10">
        <f t="shared" si="10"/>
        <v>9</v>
      </c>
    </row>
    <row r="12" spans="1:16" ht="25.5">
      <c r="A12" s="10">
        <f t="shared" si="0"/>
        <v>10</v>
      </c>
      <c r="B12" s="62" t="s">
        <v>57</v>
      </c>
      <c r="C12" s="15" t="s">
        <v>44</v>
      </c>
      <c r="D12" s="13">
        <v>355</v>
      </c>
      <c r="E12" s="14">
        <f t="shared" si="1"/>
        <v>703.7037037037037</v>
      </c>
      <c r="F12" s="10">
        <f t="shared" si="2"/>
        <v>5</v>
      </c>
      <c r="G12" s="13">
        <v>140</v>
      </c>
      <c r="H12" s="14">
        <f t="shared" si="3"/>
        <v>805.5555555555555</v>
      </c>
      <c r="I12" s="10">
        <f t="shared" si="4"/>
        <v>13</v>
      </c>
      <c r="J12" s="14">
        <f t="shared" si="5"/>
        <v>1509.2592592592591</v>
      </c>
      <c r="K12" s="10">
        <f t="shared" si="6"/>
        <v>4</v>
      </c>
      <c r="L12" s="13">
        <v>570</v>
      </c>
      <c r="M12" s="14">
        <f t="shared" si="7"/>
        <v>291.66666666666663</v>
      </c>
      <c r="N12" s="10">
        <f t="shared" si="8"/>
        <v>23</v>
      </c>
      <c r="O12" s="14">
        <f t="shared" si="9"/>
        <v>1800.9259259259256</v>
      </c>
      <c r="P12" s="10">
        <f t="shared" si="10"/>
        <v>10</v>
      </c>
    </row>
    <row r="13" spans="1:16" ht="25.5">
      <c r="A13" s="10">
        <f t="shared" si="0"/>
        <v>11</v>
      </c>
      <c r="B13" s="62" t="s">
        <v>58</v>
      </c>
      <c r="C13" s="15" t="s">
        <v>44</v>
      </c>
      <c r="D13" s="13">
        <v>480</v>
      </c>
      <c r="E13" s="14">
        <f t="shared" si="1"/>
        <v>587.9629629629629</v>
      </c>
      <c r="F13" s="10">
        <f t="shared" si="2"/>
        <v>14</v>
      </c>
      <c r="G13" s="13">
        <v>475</v>
      </c>
      <c r="H13" s="14">
        <f t="shared" si="3"/>
        <v>340.27777777777777</v>
      </c>
      <c r="I13" s="10">
        <f t="shared" si="4"/>
        <v>31</v>
      </c>
      <c r="J13" s="14">
        <f t="shared" si="5"/>
        <v>928.2407407407406</v>
      </c>
      <c r="K13" s="10">
        <f t="shared" si="6"/>
        <v>22</v>
      </c>
      <c r="L13" s="13">
        <v>170</v>
      </c>
      <c r="M13" s="14">
        <f t="shared" si="7"/>
        <v>847.2222222222222</v>
      </c>
      <c r="N13" s="10">
        <f t="shared" si="8"/>
        <v>4</v>
      </c>
      <c r="O13" s="14">
        <f t="shared" si="9"/>
        <v>1775.4629629629628</v>
      </c>
      <c r="P13" s="10">
        <f t="shared" si="10"/>
        <v>11</v>
      </c>
    </row>
    <row r="14" spans="1:16" ht="51">
      <c r="A14" s="10">
        <f t="shared" si="0"/>
        <v>12</v>
      </c>
      <c r="B14" s="62" t="s">
        <v>109</v>
      </c>
      <c r="C14" s="15" t="s">
        <v>55</v>
      </c>
      <c r="D14" s="13">
        <v>645</v>
      </c>
      <c r="E14" s="14">
        <f t="shared" si="1"/>
        <v>435.18518518518516</v>
      </c>
      <c r="F14" s="10">
        <f t="shared" si="2"/>
        <v>19</v>
      </c>
      <c r="G14" s="13">
        <v>95</v>
      </c>
      <c r="H14" s="14">
        <f t="shared" si="3"/>
        <v>868.0555555555555</v>
      </c>
      <c r="I14" s="10">
        <f t="shared" si="4"/>
        <v>11</v>
      </c>
      <c r="J14" s="14">
        <f t="shared" si="5"/>
        <v>1303.2407407407406</v>
      </c>
      <c r="K14" s="10">
        <f t="shared" si="6"/>
        <v>10</v>
      </c>
      <c r="L14" s="13">
        <v>505</v>
      </c>
      <c r="M14" s="14">
        <f t="shared" si="7"/>
        <v>381.94444444444446</v>
      </c>
      <c r="N14" s="10">
        <f t="shared" si="8"/>
        <v>16</v>
      </c>
      <c r="O14" s="14">
        <f t="shared" si="9"/>
        <v>1685.1851851851852</v>
      </c>
      <c r="P14" s="10">
        <f t="shared" si="10"/>
        <v>12</v>
      </c>
    </row>
    <row r="15" spans="1:16" ht="25.5">
      <c r="A15" s="10">
        <f t="shared" si="0"/>
        <v>13</v>
      </c>
      <c r="B15" s="62" t="s">
        <v>88</v>
      </c>
      <c r="C15" s="15" t="s">
        <v>55</v>
      </c>
      <c r="D15" s="13">
        <v>745</v>
      </c>
      <c r="E15" s="14">
        <f t="shared" si="1"/>
        <v>342.5925925925926</v>
      </c>
      <c r="F15" s="10">
        <f t="shared" si="2"/>
        <v>23</v>
      </c>
      <c r="G15" s="13">
        <v>115</v>
      </c>
      <c r="H15" s="14">
        <f t="shared" si="3"/>
        <v>840.2777777777777</v>
      </c>
      <c r="I15" s="10">
        <f t="shared" si="4"/>
        <v>12</v>
      </c>
      <c r="J15" s="14">
        <f t="shared" si="5"/>
        <v>1182.8703703703704</v>
      </c>
      <c r="K15" s="10">
        <f t="shared" si="6"/>
        <v>13</v>
      </c>
      <c r="L15" s="13">
        <v>520</v>
      </c>
      <c r="M15" s="14">
        <f t="shared" si="7"/>
        <v>361.1111111111111</v>
      </c>
      <c r="N15" s="10">
        <f t="shared" si="8"/>
        <v>18</v>
      </c>
      <c r="O15" s="14">
        <f t="shared" si="9"/>
        <v>1543.9814814814815</v>
      </c>
      <c r="P15" s="10">
        <f t="shared" si="10"/>
        <v>13</v>
      </c>
    </row>
    <row r="16" spans="1:16" ht="25.5">
      <c r="A16" s="10">
        <f t="shared" si="0"/>
        <v>14</v>
      </c>
      <c r="B16" s="11" t="s">
        <v>59</v>
      </c>
      <c r="C16" s="15" t="s">
        <v>44</v>
      </c>
      <c r="D16" s="13">
        <v>455</v>
      </c>
      <c r="E16" s="14">
        <f t="shared" si="1"/>
        <v>611.1111111111111</v>
      </c>
      <c r="F16" s="10">
        <f t="shared" si="2"/>
        <v>12</v>
      </c>
      <c r="G16" s="13">
        <v>360</v>
      </c>
      <c r="H16" s="14">
        <f t="shared" si="3"/>
        <v>500</v>
      </c>
      <c r="I16" s="10">
        <f t="shared" si="4"/>
        <v>23</v>
      </c>
      <c r="J16" s="14">
        <f t="shared" si="5"/>
        <v>1111.111111111111</v>
      </c>
      <c r="K16" s="10">
        <f t="shared" si="6"/>
        <v>16</v>
      </c>
      <c r="L16" s="13">
        <v>480</v>
      </c>
      <c r="M16" s="14">
        <f t="shared" si="7"/>
        <v>416.66666666666663</v>
      </c>
      <c r="N16" s="10">
        <f t="shared" si="8"/>
        <v>14</v>
      </c>
      <c r="O16" s="14">
        <f t="shared" si="9"/>
        <v>1527.7777777777778</v>
      </c>
      <c r="P16" s="10">
        <f t="shared" si="10"/>
        <v>14</v>
      </c>
    </row>
    <row r="17" spans="1:16" ht="25.5">
      <c r="A17" s="10">
        <f t="shared" si="0"/>
        <v>15</v>
      </c>
      <c r="B17" s="62" t="s">
        <v>89</v>
      </c>
      <c r="C17" s="15" t="s">
        <v>44</v>
      </c>
      <c r="D17" s="13">
        <v>320</v>
      </c>
      <c r="E17" s="14">
        <f t="shared" si="1"/>
        <v>736.1111111111111</v>
      </c>
      <c r="F17" s="10">
        <f t="shared" si="2"/>
        <v>4</v>
      </c>
      <c r="G17" s="13">
        <v>305</v>
      </c>
      <c r="H17" s="14">
        <f t="shared" si="3"/>
        <v>576.3888888888889</v>
      </c>
      <c r="I17" s="10">
        <f t="shared" si="4"/>
        <v>20</v>
      </c>
      <c r="J17" s="14">
        <f t="shared" si="5"/>
        <v>1312.5</v>
      </c>
      <c r="K17" s="10">
        <f t="shared" si="6"/>
        <v>9</v>
      </c>
      <c r="L17" s="13">
        <v>665</v>
      </c>
      <c r="M17" s="14">
        <f t="shared" si="7"/>
        <v>159.72222222222223</v>
      </c>
      <c r="N17" s="10">
        <f t="shared" si="8"/>
        <v>26</v>
      </c>
      <c r="O17" s="14">
        <f t="shared" si="9"/>
        <v>1472.2222222222222</v>
      </c>
      <c r="P17" s="10">
        <f t="shared" si="10"/>
        <v>15</v>
      </c>
    </row>
    <row r="18" spans="1:16" ht="25.5">
      <c r="A18" s="10">
        <f t="shared" si="0"/>
        <v>16</v>
      </c>
      <c r="B18" s="23" t="s">
        <v>60</v>
      </c>
      <c r="C18" s="15" t="s">
        <v>44</v>
      </c>
      <c r="D18" s="13" t="s">
        <v>47</v>
      </c>
      <c r="E18" s="14">
        <f t="shared" si="1"/>
        <v>0</v>
      </c>
      <c r="F18" s="10">
        <f t="shared" si="2"/>
        <v>38</v>
      </c>
      <c r="G18" s="13">
        <v>265</v>
      </c>
      <c r="H18" s="14">
        <f t="shared" si="3"/>
        <v>631.9444444444445</v>
      </c>
      <c r="I18" s="10">
        <f t="shared" si="4"/>
        <v>19</v>
      </c>
      <c r="J18" s="14">
        <f t="shared" si="5"/>
        <v>631.9444444444445</v>
      </c>
      <c r="K18" s="10">
        <f t="shared" si="6"/>
        <v>33</v>
      </c>
      <c r="L18" s="13">
        <v>176</v>
      </c>
      <c r="M18" s="14">
        <f t="shared" si="7"/>
        <v>838.8888888888889</v>
      </c>
      <c r="N18" s="10">
        <f t="shared" si="8"/>
        <v>6</v>
      </c>
      <c r="O18" s="14">
        <f t="shared" si="9"/>
        <v>1470.8333333333335</v>
      </c>
      <c r="P18" s="10">
        <f t="shared" si="10"/>
        <v>16</v>
      </c>
    </row>
    <row r="19" spans="1:16" ht="25.5">
      <c r="A19" s="10">
        <f t="shared" si="0"/>
        <v>17</v>
      </c>
      <c r="B19" s="62" t="s">
        <v>90</v>
      </c>
      <c r="C19" s="15" t="s">
        <v>44</v>
      </c>
      <c r="D19" s="13">
        <v>1030</v>
      </c>
      <c r="E19" s="14">
        <f t="shared" si="1"/>
        <v>78.70370370370371</v>
      </c>
      <c r="F19" s="10">
        <f t="shared" si="2"/>
        <v>35</v>
      </c>
      <c r="G19" s="13">
        <v>60</v>
      </c>
      <c r="H19" s="14">
        <f t="shared" si="3"/>
        <v>916.6666666666666</v>
      </c>
      <c r="I19" s="10">
        <f t="shared" si="4"/>
        <v>9</v>
      </c>
      <c r="J19" s="14">
        <f t="shared" si="5"/>
        <v>995.3703703703703</v>
      </c>
      <c r="K19" s="10">
        <f t="shared" si="6"/>
        <v>20</v>
      </c>
      <c r="L19" s="13">
        <v>460</v>
      </c>
      <c r="M19" s="14">
        <f t="shared" si="7"/>
        <v>444.44444444444446</v>
      </c>
      <c r="N19" s="10">
        <f t="shared" si="8"/>
        <v>13</v>
      </c>
      <c r="O19" s="14">
        <f t="shared" si="9"/>
        <v>1439.8148148148148</v>
      </c>
      <c r="P19" s="10">
        <f t="shared" si="10"/>
        <v>17</v>
      </c>
    </row>
    <row r="20" spans="1:16" ht="25.5">
      <c r="A20" s="10">
        <f t="shared" si="0"/>
        <v>18</v>
      </c>
      <c r="B20" s="62" t="s">
        <v>91</v>
      </c>
      <c r="C20" s="15" t="s">
        <v>44</v>
      </c>
      <c r="D20" s="13">
        <v>410</v>
      </c>
      <c r="E20" s="14">
        <f t="shared" si="1"/>
        <v>652.7777777777778</v>
      </c>
      <c r="F20" s="10">
        <f t="shared" si="2"/>
        <v>7</v>
      </c>
      <c r="G20" s="13">
        <v>190</v>
      </c>
      <c r="H20" s="14">
        <f t="shared" si="3"/>
        <v>736.1111111111111</v>
      </c>
      <c r="I20" s="10">
        <f t="shared" si="4"/>
        <v>15</v>
      </c>
      <c r="J20" s="14">
        <f t="shared" si="5"/>
        <v>1388.888888888889</v>
      </c>
      <c r="K20" s="10">
        <f t="shared" si="6"/>
        <v>6</v>
      </c>
      <c r="L20" s="13">
        <v>745</v>
      </c>
      <c r="M20" s="14">
        <f t="shared" si="7"/>
        <v>48.61111111111111</v>
      </c>
      <c r="N20" s="10">
        <f t="shared" si="8"/>
        <v>30</v>
      </c>
      <c r="O20" s="14">
        <f t="shared" si="9"/>
        <v>1437.5</v>
      </c>
      <c r="P20" s="10">
        <f t="shared" si="10"/>
        <v>18</v>
      </c>
    </row>
    <row r="21" spans="1:16" ht="25.5">
      <c r="A21" s="10">
        <f t="shared" si="0"/>
        <v>19</v>
      </c>
      <c r="B21" s="23" t="s">
        <v>61</v>
      </c>
      <c r="C21" s="15" t="s">
        <v>44</v>
      </c>
      <c r="D21" s="13">
        <v>1110</v>
      </c>
      <c r="E21" s="14">
        <f t="shared" si="1"/>
        <v>4.62962962962963</v>
      </c>
      <c r="F21" s="10">
        <f t="shared" si="2"/>
        <v>37</v>
      </c>
      <c r="G21" s="13">
        <v>60</v>
      </c>
      <c r="H21" s="14">
        <f t="shared" si="3"/>
        <v>916.6666666666666</v>
      </c>
      <c r="I21" s="10">
        <f t="shared" si="4"/>
        <v>9</v>
      </c>
      <c r="J21" s="14">
        <f t="shared" si="5"/>
        <v>921.2962962962963</v>
      </c>
      <c r="K21" s="10">
        <f t="shared" si="6"/>
        <v>23</v>
      </c>
      <c r="L21" s="13">
        <v>430</v>
      </c>
      <c r="M21" s="14">
        <f t="shared" si="7"/>
        <v>486.1111111111111</v>
      </c>
      <c r="N21" s="10">
        <f t="shared" si="8"/>
        <v>11</v>
      </c>
      <c r="O21" s="14">
        <f t="shared" si="9"/>
        <v>1407.4074074074074</v>
      </c>
      <c r="P21" s="10">
        <f t="shared" si="10"/>
        <v>19</v>
      </c>
    </row>
    <row r="22" spans="1:16" ht="25.5">
      <c r="A22" s="10">
        <f t="shared" si="0"/>
        <v>20</v>
      </c>
      <c r="B22" s="63" t="s">
        <v>92</v>
      </c>
      <c r="C22" s="15" t="s">
        <v>44</v>
      </c>
      <c r="D22" s="13">
        <v>390</v>
      </c>
      <c r="E22" s="14">
        <f t="shared" si="1"/>
        <v>671.2962962962963</v>
      </c>
      <c r="F22" s="10">
        <f t="shared" si="2"/>
        <v>6</v>
      </c>
      <c r="G22" s="13">
        <v>385</v>
      </c>
      <c r="H22" s="14">
        <f t="shared" si="3"/>
        <v>465.27777777777777</v>
      </c>
      <c r="I22" s="10">
        <f t="shared" si="4"/>
        <v>24</v>
      </c>
      <c r="J22" s="14">
        <f t="shared" si="5"/>
        <v>1136.5740740740741</v>
      </c>
      <c r="K22" s="10">
        <f t="shared" si="6"/>
        <v>15</v>
      </c>
      <c r="L22" s="13">
        <v>600</v>
      </c>
      <c r="M22" s="14">
        <f t="shared" si="7"/>
        <v>250</v>
      </c>
      <c r="N22" s="10">
        <f t="shared" si="8"/>
        <v>24</v>
      </c>
      <c r="O22" s="14">
        <f t="shared" si="9"/>
        <v>1386.5740740740741</v>
      </c>
      <c r="P22" s="10">
        <f t="shared" si="10"/>
        <v>20</v>
      </c>
    </row>
    <row r="23" spans="1:16" ht="25.5">
      <c r="A23" s="10">
        <f t="shared" si="0"/>
        <v>21</v>
      </c>
      <c r="B23" s="62" t="s">
        <v>106</v>
      </c>
      <c r="C23" s="15" t="s">
        <v>44</v>
      </c>
      <c r="D23" s="13">
        <v>475</v>
      </c>
      <c r="E23" s="14">
        <f t="shared" si="1"/>
        <v>592.5925925925926</v>
      </c>
      <c r="F23" s="10">
        <f t="shared" si="2"/>
        <v>13</v>
      </c>
      <c r="G23" s="13">
        <v>310</v>
      </c>
      <c r="H23" s="14">
        <f t="shared" si="3"/>
        <v>569.4444444444445</v>
      </c>
      <c r="I23" s="10">
        <f t="shared" si="4"/>
        <v>22</v>
      </c>
      <c r="J23" s="14">
        <f t="shared" si="5"/>
        <v>1162.037037037037</v>
      </c>
      <c r="K23" s="10">
        <f t="shared" si="6"/>
        <v>14</v>
      </c>
      <c r="L23" s="13">
        <v>620</v>
      </c>
      <c r="M23" s="14">
        <f t="shared" si="7"/>
        <v>222.22222222222223</v>
      </c>
      <c r="N23" s="10">
        <f t="shared" si="8"/>
        <v>25</v>
      </c>
      <c r="O23" s="14">
        <f t="shared" si="9"/>
        <v>1384.2592592592591</v>
      </c>
      <c r="P23" s="10">
        <f t="shared" si="10"/>
        <v>21</v>
      </c>
    </row>
    <row r="24" spans="1:16" ht="25.5">
      <c r="A24" s="10">
        <f t="shared" si="0"/>
        <v>22</v>
      </c>
      <c r="B24" s="62" t="s">
        <v>93</v>
      </c>
      <c r="C24" s="15" t="s">
        <v>44</v>
      </c>
      <c r="D24" s="13">
        <v>525</v>
      </c>
      <c r="E24" s="14">
        <f t="shared" si="1"/>
        <v>546.2962962962963</v>
      </c>
      <c r="F24" s="10">
        <f t="shared" si="2"/>
        <v>16</v>
      </c>
      <c r="G24" s="13">
        <v>450</v>
      </c>
      <c r="H24" s="14">
        <f t="shared" si="3"/>
        <v>375</v>
      </c>
      <c r="I24" s="10">
        <f t="shared" si="4"/>
        <v>26</v>
      </c>
      <c r="J24" s="14">
        <f t="shared" si="5"/>
        <v>921.2962962962963</v>
      </c>
      <c r="K24" s="10">
        <f t="shared" si="6"/>
        <v>23</v>
      </c>
      <c r="L24" s="13">
        <v>505</v>
      </c>
      <c r="M24" s="14">
        <f t="shared" si="7"/>
        <v>381.94444444444446</v>
      </c>
      <c r="N24" s="10">
        <f t="shared" si="8"/>
        <v>16</v>
      </c>
      <c r="O24" s="14">
        <f t="shared" si="9"/>
        <v>1303.2407407407409</v>
      </c>
      <c r="P24" s="10">
        <f t="shared" si="10"/>
        <v>22</v>
      </c>
    </row>
    <row r="25" spans="1:16" ht="25.5">
      <c r="A25" s="10">
        <f t="shared" si="0"/>
        <v>23</v>
      </c>
      <c r="B25" s="23" t="s">
        <v>62</v>
      </c>
      <c r="C25" s="15" t="s">
        <v>44</v>
      </c>
      <c r="D25" s="13">
        <v>440</v>
      </c>
      <c r="E25" s="14">
        <f t="shared" si="1"/>
        <v>625</v>
      </c>
      <c r="F25" s="10">
        <f t="shared" si="2"/>
        <v>11</v>
      </c>
      <c r="G25" s="13">
        <v>305</v>
      </c>
      <c r="H25" s="14">
        <f t="shared" si="3"/>
        <v>576.3888888888889</v>
      </c>
      <c r="I25" s="10">
        <f t="shared" si="4"/>
        <v>20</v>
      </c>
      <c r="J25" s="14">
        <f t="shared" si="5"/>
        <v>1201.388888888889</v>
      </c>
      <c r="K25" s="10">
        <f t="shared" si="6"/>
        <v>11</v>
      </c>
      <c r="L25" s="13">
        <v>955</v>
      </c>
      <c r="M25" s="14">
        <f t="shared" si="7"/>
        <v>0</v>
      </c>
      <c r="N25" s="10">
        <f t="shared" si="8"/>
        <v>33</v>
      </c>
      <c r="O25" s="14">
        <f t="shared" si="9"/>
        <v>1201.388888888889</v>
      </c>
      <c r="P25" s="10">
        <f t="shared" si="10"/>
        <v>23</v>
      </c>
    </row>
    <row r="26" spans="1:16" ht="25.5">
      <c r="A26" s="10">
        <f t="shared" si="0"/>
        <v>24</v>
      </c>
      <c r="B26" s="62" t="s">
        <v>94</v>
      </c>
      <c r="C26" s="15" t="s">
        <v>44</v>
      </c>
      <c r="D26" s="13" t="s">
        <v>47</v>
      </c>
      <c r="E26" s="14">
        <f t="shared" si="1"/>
        <v>0</v>
      </c>
      <c r="F26" s="10">
        <f t="shared" si="2"/>
        <v>38</v>
      </c>
      <c r="G26" s="13">
        <v>260</v>
      </c>
      <c r="H26" s="14">
        <f t="shared" si="3"/>
        <v>638.8888888888889</v>
      </c>
      <c r="I26" s="10">
        <f t="shared" si="4"/>
        <v>18</v>
      </c>
      <c r="J26" s="14">
        <f t="shared" si="5"/>
        <v>638.8888888888889</v>
      </c>
      <c r="K26" s="10">
        <f t="shared" si="6"/>
        <v>32</v>
      </c>
      <c r="L26" s="13">
        <v>395</v>
      </c>
      <c r="M26" s="14">
        <f t="shared" si="7"/>
        <v>534.7222222222222</v>
      </c>
      <c r="N26" s="10">
        <f t="shared" si="8"/>
        <v>10</v>
      </c>
      <c r="O26" s="14">
        <f t="shared" si="9"/>
        <v>1173.611111111111</v>
      </c>
      <c r="P26" s="10">
        <f t="shared" si="10"/>
        <v>24</v>
      </c>
    </row>
    <row r="27" spans="1:16" ht="38.25">
      <c r="A27" s="10">
        <f t="shared" si="0"/>
        <v>25</v>
      </c>
      <c r="B27" s="62" t="s">
        <v>107</v>
      </c>
      <c r="C27" s="15" t="s">
        <v>44</v>
      </c>
      <c r="D27" s="13">
        <v>1085</v>
      </c>
      <c r="E27" s="14">
        <f t="shared" si="1"/>
        <v>27.77777777777778</v>
      </c>
      <c r="F27" s="10">
        <f t="shared" si="2"/>
        <v>36</v>
      </c>
      <c r="G27" s="13">
        <v>170</v>
      </c>
      <c r="H27" s="14">
        <f t="shared" si="3"/>
        <v>763.8888888888889</v>
      </c>
      <c r="I27" s="10">
        <f t="shared" si="4"/>
        <v>14</v>
      </c>
      <c r="J27" s="14">
        <f t="shared" si="5"/>
        <v>791.6666666666667</v>
      </c>
      <c r="K27" s="10">
        <f t="shared" si="6"/>
        <v>28</v>
      </c>
      <c r="L27" s="13">
        <v>525</v>
      </c>
      <c r="M27" s="14">
        <f t="shared" si="7"/>
        <v>354.16666666666663</v>
      </c>
      <c r="N27" s="10">
        <f t="shared" si="8"/>
        <v>19</v>
      </c>
      <c r="O27" s="14">
        <f t="shared" si="9"/>
        <v>1145.8333333333335</v>
      </c>
      <c r="P27" s="10">
        <f t="shared" si="10"/>
        <v>25</v>
      </c>
    </row>
    <row r="28" spans="1:16" ht="25.5">
      <c r="A28" s="10">
        <f t="shared" si="0"/>
        <v>26</v>
      </c>
      <c r="B28" s="23" t="s">
        <v>63</v>
      </c>
      <c r="C28" s="15" t="s">
        <v>44</v>
      </c>
      <c r="D28" s="13">
        <v>610</v>
      </c>
      <c r="E28" s="14">
        <f t="shared" si="1"/>
        <v>467.5925925925926</v>
      </c>
      <c r="F28" s="10">
        <f t="shared" si="2"/>
        <v>18</v>
      </c>
      <c r="G28" s="13">
        <v>475</v>
      </c>
      <c r="H28" s="14">
        <f t="shared" si="3"/>
        <v>340.27777777777777</v>
      </c>
      <c r="I28" s="10">
        <f t="shared" si="4"/>
        <v>31</v>
      </c>
      <c r="J28" s="14">
        <f t="shared" si="5"/>
        <v>807.8703703703704</v>
      </c>
      <c r="K28" s="10">
        <f t="shared" si="6"/>
        <v>27</v>
      </c>
      <c r="L28" s="13">
        <v>540</v>
      </c>
      <c r="M28" s="14">
        <f t="shared" si="7"/>
        <v>333.3333333333333</v>
      </c>
      <c r="N28" s="10">
        <f t="shared" si="8"/>
        <v>22</v>
      </c>
      <c r="O28" s="14">
        <f t="shared" si="9"/>
        <v>1141.2037037037037</v>
      </c>
      <c r="P28" s="10">
        <f t="shared" si="10"/>
        <v>26</v>
      </c>
    </row>
    <row r="29" spans="1:16" ht="25.5">
      <c r="A29" s="10">
        <f t="shared" si="0"/>
        <v>27</v>
      </c>
      <c r="B29" s="23" t="s">
        <v>64</v>
      </c>
      <c r="C29" s="15" t="s">
        <v>44</v>
      </c>
      <c r="D29" s="13">
        <v>725</v>
      </c>
      <c r="E29" s="14">
        <f t="shared" si="1"/>
        <v>361.1111111111111</v>
      </c>
      <c r="F29" s="10">
        <f t="shared" si="2"/>
        <v>20</v>
      </c>
      <c r="G29" s="13">
        <v>430</v>
      </c>
      <c r="H29" s="14">
        <f t="shared" si="3"/>
        <v>402.77777777777777</v>
      </c>
      <c r="I29" s="10">
        <f t="shared" si="4"/>
        <v>25</v>
      </c>
      <c r="J29" s="14">
        <f t="shared" si="5"/>
        <v>763.8888888888889</v>
      </c>
      <c r="K29" s="10">
        <f t="shared" si="6"/>
        <v>29</v>
      </c>
      <c r="L29" s="13">
        <v>530</v>
      </c>
      <c r="M29" s="14">
        <f t="shared" si="7"/>
        <v>347.22222222222223</v>
      </c>
      <c r="N29" s="10">
        <f t="shared" si="8"/>
        <v>20</v>
      </c>
      <c r="O29" s="14">
        <f t="shared" si="9"/>
        <v>1111.111111111111</v>
      </c>
      <c r="P29" s="10">
        <f t="shared" si="10"/>
        <v>27</v>
      </c>
    </row>
    <row r="30" spans="1:16" ht="25.5">
      <c r="A30" s="10">
        <f t="shared" si="0"/>
        <v>28</v>
      </c>
      <c r="B30" s="63" t="s">
        <v>95</v>
      </c>
      <c r="C30" s="15" t="s">
        <v>44</v>
      </c>
      <c r="D30" s="13">
        <v>760</v>
      </c>
      <c r="E30" s="14">
        <f t="shared" si="1"/>
        <v>328.7037037037037</v>
      </c>
      <c r="F30" s="10">
        <f t="shared" si="2"/>
        <v>24</v>
      </c>
      <c r="G30" s="13">
        <v>450</v>
      </c>
      <c r="H30" s="14">
        <f t="shared" si="3"/>
        <v>375</v>
      </c>
      <c r="I30" s="10">
        <f t="shared" si="4"/>
        <v>26</v>
      </c>
      <c r="J30" s="14">
        <f t="shared" si="5"/>
        <v>703.7037037037037</v>
      </c>
      <c r="K30" s="10">
        <f t="shared" si="6"/>
        <v>31</v>
      </c>
      <c r="L30" s="13">
        <v>490</v>
      </c>
      <c r="M30" s="14">
        <f t="shared" si="7"/>
        <v>402.77777777777777</v>
      </c>
      <c r="N30" s="10">
        <f t="shared" si="8"/>
        <v>15</v>
      </c>
      <c r="O30" s="14">
        <f t="shared" si="9"/>
        <v>1106.4814814814815</v>
      </c>
      <c r="P30" s="10">
        <f t="shared" si="10"/>
        <v>28</v>
      </c>
    </row>
    <row r="31" spans="1:16" ht="25.5">
      <c r="A31" s="10">
        <f t="shared" si="0"/>
        <v>29</v>
      </c>
      <c r="B31" s="62" t="s">
        <v>104</v>
      </c>
      <c r="C31" s="15" t="s">
        <v>44</v>
      </c>
      <c r="D31" s="13">
        <v>425</v>
      </c>
      <c r="E31" s="14">
        <f t="shared" si="1"/>
        <v>638.8888888888889</v>
      </c>
      <c r="F31" s="10">
        <f t="shared" si="2"/>
        <v>9</v>
      </c>
      <c r="G31" s="13">
        <v>450</v>
      </c>
      <c r="H31" s="14">
        <f t="shared" si="3"/>
        <v>375</v>
      </c>
      <c r="I31" s="10">
        <f t="shared" si="4"/>
        <v>26</v>
      </c>
      <c r="J31" s="14">
        <f t="shared" si="5"/>
        <v>1013.8888888888889</v>
      </c>
      <c r="K31" s="10">
        <f t="shared" si="6"/>
        <v>19</v>
      </c>
      <c r="L31" s="13">
        <v>745</v>
      </c>
      <c r="M31" s="14">
        <f t="shared" si="7"/>
        <v>48.61111111111111</v>
      </c>
      <c r="N31" s="10">
        <f t="shared" si="8"/>
        <v>30</v>
      </c>
      <c r="O31" s="14">
        <f t="shared" si="9"/>
        <v>1062.5</v>
      </c>
      <c r="P31" s="10">
        <f t="shared" si="10"/>
        <v>29</v>
      </c>
    </row>
    <row r="32" spans="1:16" ht="25.5">
      <c r="A32" s="10">
        <f t="shared" si="0"/>
        <v>30</v>
      </c>
      <c r="B32" s="63" t="s">
        <v>96</v>
      </c>
      <c r="C32" s="15" t="s">
        <v>44</v>
      </c>
      <c r="D32" s="13">
        <v>430</v>
      </c>
      <c r="E32" s="14">
        <f t="shared" si="1"/>
        <v>634.2592592592592</v>
      </c>
      <c r="F32" s="10">
        <f t="shared" si="2"/>
        <v>10</v>
      </c>
      <c r="G32" s="13">
        <v>490</v>
      </c>
      <c r="H32" s="14">
        <f t="shared" si="3"/>
        <v>319.44444444444446</v>
      </c>
      <c r="I32" s="10">
        <f t="shared" si="4"/>
        <v>33</v>
      </c>
      <c r="J32" s="14">
        <f t="shared" si="5"/>
        <v>953.7037037037037</v>
      </c>
      <c r="K32" s="10">
        <f t="shared" si="6"/>
        <v>21</v>
      </c>
      <c r="L32" s="13">
        <v>800</v>
      </c>
      <c r="M32" s="14">
        <f t="shared" si="7"/>
        <v>0</v>
      </c>
      <c r="N32" s="10">
        <f t="shared" si="8"/>
        <v>33</v>
      </c>
      <c r="O32" s="14">
        <f t="shared" si="9"/>
        <v>953.7037037037037</v>
      </c>
      <c r="P32" s="10">
        <f t="shared" si="10"/>
        <v>30</v>
      </c>
    </row>
    <row r="33" spans="1:16" ht="38.25">
      <c r="A33" s="10">
        <f t="shared" si="0"/>
        <v>31</v>
      </c>
      <c r="B33" s="63" t="s">
        <v>103</v>
      </c>
      <c r="C33" s="15" t="s">
        <v>44</v>
      </c>
      <c r="D33" s="13">
        <v>555</v>
      </c>
      <c r="E33" s="14">
        <f t="shared" si="1"/>
        <v>518.5185185185185</v>
      </c>
      <c r="F33" s="10">
        <f t="shared" si="2"/>
        <v>17</v>
      </c>
      <c r="G33" s="13">
        <v>490</v>
      </c>
      <c r="H33" s="14">
        <f t="shared" si="3"/>
        <v>319.44444444444446</v>
      </c>
      <c r="I33" s="10">
        <f t="shared" si="4"/>
        <v>33</v>
      </c>
      <c r="J33" s="14">
        <f t="shared" si="5"/>
        <v>837.9629629629629</v>
      </c>
      <c r="K33" s="10">
        <f t="shared" si="6"/>
        <v>25</v>
      </c>
      <c r="L33" s="13">
        <v>725</v>
      </c>
      <c r="M33" s="14">
        <f t="shared" si="7"/>
        <v>76.38888888888889</v>
      </c>
      <c r="N33" s="10">
        <f t="shared" si="8"/>
        <v>28</v>
      </c>
      <c r="O33" s="14">
        <f t="shared" si="9"/>
        <v>914.3518518518518</v>
      </c>
      <c r="P33" s="10">
        <f t="shared" si="10"/>
        <v>31</v>
      </c>
    </row>
    <row r="34" spans="1:16" ht="38.25">
      <c r="A34" s="10">
        <f t="shared" si="0"/>
        <v>32</v>
      </c>
      <c r="B34" s="63" t="s">
        <v>102</v>
      </c>
      <c r="C34" s="15" t="s">
        <v>44</v>
      </c>
      <c r="D34" s="13">
        <v>730</v>
      </c>
      <c r="E34" s="14">
        <f t="shared" si="1"/>
        <v>356.48148148148147</v>
      </c>
      <c r="F34" s="10">
        <f t="shared" si="2"/>
        <v>21</v>
      </c>
      <c r="G34" s="13">
        <v>455</v>
      </c>
      <c r="H34" s="14">
        <f t="shared" si="3"/>
        <v>368.05555555555554</v>
      </c>
      <c r="I34" s="10">
        <f t="shared" si="4"/>
        <v>29</v>
      </c>
      <c r="J34" s="14">
        <f t="shared" si="5"/>
        <v>724.537037037037</v>
      </c>
      <c r="K34" s="10">
        <f t="shared" si="6"/>
        <v>30</v>
      </c>
      <c r="L34" s="13">
        <v>680</v>
      </c>
      <c r="M34" s="14">
        <f t="shared" si="7"/>
        <v>138.88888888888889</v>
      </c>
      <c r="N34" s="10">
        <f t="shared" si="8"/>
        <v>27</v>
      </c>
      <c r="O34" s="14">
        <f t="shared" si="9"/>
        <v>863.4259259259259</v>
      </c>
      <c r="P34" s="10">
        <f t="shared" si="10"/>
        <v>32</v>
      </c>
    </row>
    <row r="35" spans="1:16" ht="51">
      <c r="A35" s="10">
        <f t="shared" si="0"/>
        <v>33</v>
      </c>
      <c r="B35" s="62" t="s">
        <v>110</v>
      </c>
      <c r="C35" s="15" t="s">
        <v>44</v>
      </c>
      <c r="D35" s="13">
        <v>955</v>
      </c>
      <c r="E35" s="14">
        <f t="shared" si="1"/>
        <v>148.14814814814815</v>
      </c>
      <c r="F35" s="10">
        <f t="shared" si="2"/>
        <v>32</v>
      </c>
      <c r="G35" s="13">
        <v>230</v>
      </c>
      <c r="H35" s="14">
        <f t="shared" si="3"/>
        <v>680.5555555555555</v>
      </c>
      <c r="I35" s="10">
        <f t="shared" si="4"/>
        <v>17</v>
      </c>
      <c r="J35" s="14">
        <f t="shared" si="5"/>
        <v>828.7037037037037</v>
      </c>
      <c r="K35" s="10">
        <f t="shared" si="6"/>
        <v>26</v>
      </c>
      <c r="L35" s="13">
        <v>765</v>
      </c>
      <c r="M35" s="14">
        <f t="shared" si="7"/>
        <v>20.833333333333332</v>
      </c>
      <c r="N35" s="10">
        <f t="shared" si="8"/>
        <v>32</v>
      </c>
      <c r="O35" s="14">
        <f t="shared" si="9"/>
        <v>849.5370370370371</v>
      </c>
      <c r="P35" s="10">
        <f t="shared" si="10"/>
        <v>33</v>
      </c>
    </row>
    <row r="36" spans="1:16" ht="25.5">
      <c r="A36" s="10">
        <f t="shared" si="0"/>
        <v>34</v>
      </c>
      <c r="B36" s="62" t="s">
        <v>97</v>
      </c>
      <c r="C36" s="15" t="s">
        <v>44</v>
      </c>
      <c r="D36" s="13">
        <v>865</v>
      </c>
      <c r="E36" s="14">
        <f t="shared" si="1"/>
        <v>231.4814814814815</v>
      </c>
      <c r="F36" s="10">
        <f t="shared" si="2"/>
        <v>29</v>
      </c>
      <c r="G36" s="13">
        <v>455</v>
      </c>
      <c r="H36" s="14">
        <f t="shared" si="3"/>
        <v>368.05555555555554</v>
      </c>
      <c r="I36" s="10">
        <f t="shared" si="4"/>
        <v>29</v>
      </c>
      <c r="J36" s="14">
        <f t="shared" si="5"/>
        <v>599.5370370370371</v>
      </c>
      <c r="K36" s="10">
        <f t="shared" si="6"/>
        <v>34</v>
      </c>
      <c r="L36" s="13">
        <v>730</v>
      </c>
      <c r="M36" s="14">
        <f t="shared" si="7"/>
        <v>69.44444444444444</v>
      </c>
      <c r="N36" s="10">
        <f t="shared" si="8"/>
        <v>29</v>
      </c>
      <c r="O36" s="14">
        <f t="shared" si="9"/>
        <v>668.9814814814815</v>
      </c>
      <c r="P36" s="10">
        <f t="shared" si="10"/>
        <v>34</v>
      </c>
    </row>
    <row r="37" spans="1:16" ht="25.5">
      <c r="A37" s="10">
        <f t="shared" si="0"/>
        <v>35</v>
      </c>
      <c r="B37" s="62" t="s">
        <v>101</v>
      </c>
      <c r="C37" s="15" t="s">
        <v>44</v>
      </c>
      <c r="D37" s="13">
        <v>730</v>
      </c>
      <c r="E37" s="14">
        <f t="shared" si="1"/>
        <v>356.48148148148147</v>
      </c>
      <c r="F37" s="10">
        <f t="shared" si="2"/>
        <v>21</v>
      </c>
      <c r="G37" s="13" t="s">
        <v>47</v>
      </c>
      <c r="H37" s="14">
        <f t="shared" si="3"/>
        <v>0</v>
      </c>
      <c r="I37" s="10">
        <f t="shared" si="4"/>
        <v>35</v>
      </c>
      <c r="J37" s="14">
        <f t="shared" si="5"/>
        <v>356.48148148148147</v>
      </c>
      <c r="K37" s="10">
        <f t="shared" si="6"/>
        <v>35</v>
      </c>
      <c r="L37" s="13" t="s">
        <v>47</v>
      </c>
      <c r="M37" s="14">
        <f t="shared" si="7"/>
        <v>0</v>
      </c>
      <c r="N37" s="10">
        <f t="shared" si="8"/>
        <v>33</v>
      </c>
      <c r="O37" s="14">
        <f t="shared" si="9"/>
        <v>356.48148148148147</v>
      </c>
      <c r="P37" s="10">
        <f t="shared" si="10"/>
        <v>35</v>
      </c>
    </row>
    <row r="38" spans="1:16" ht="12.75">
      <c r="A38" s="10">
        <f t="shared" si="0"/>
        <v>36</v>
      </c>
      <c r="B38" s="62" t="s">
        <v>98</v>
      </c>
      <c r="C38" s="15" t="s">
        <v>44</v>
      </c>
      <c r="D38" s="13">
        <v>765</v>
      </c>
      <c r="E38" s="14">
        <f t="shared" si="1"/>
        <v>324.0740740740741</v>
      </c>
      <c r="F38" s="10">
        <f t="shared" si="2"/>
        <v>25</v>
      </c>
      <c r="G38" s="13" t="s">
        <v>47</v>
      </c>
      <c r="H38" s="14">
        <f t="shared" si="3"/>
        <v>0</v>
      </c>
      <c r="I38" s="10">
        <f t="shared" si="4"/>
        <v>35</v>
      </c>
      <c r="J38" s="14">
        <f t="shared" si="5"/>
        <v>324.0740740740741</v>
      </c>
      <c r="K38" s="10">
        <f t="shared" si="6"/>
        <v>36</v>
      </c>
      <c r="L38" s="13" t="s">
        <v>47</v>
      </c>
      <c r="M38" s="14">
        <f t="shared" si="7"/>
        <v>0</v>
      </c>
      <c r="N38" s="10">
        <f t="shared" si="8"/>
        <v>33</v>
      </c>
      <c r="O38" s="14">
        <f t="shared" si="9"/>
        <v>324.0740740740741</v>
      </c>
      <c r="P38" s="10">
        <f t="shared" si="10"/>
        <v>36</v>
      </c>
    </row>
    <row r="39" spans="1:16" ht="38.25">
      <c r="A39" s="10">
        <f t="shared" si="0"/>
        <v>37</v>
      </c>
      <c r="B39" s="62" t="s">
        <v>99</v>
      </c>
      <c r="C39" s="15" t="s">
        <v>44</v>
      </c>
      <c r="D39" s="13">
        <v>850</v>
      </c>
      <c r="E39" s="14">
        <f t="shared" si="1"/>
        <v>245.37037037037038</v>
      </c>
      <c r="F39" s="10">
        <f t="shared" si="2"/>
        <v>27</v>
      </c>
      <c r="G39" s="13" t="s">
        <v>47</v>
      </c>
      <c r="H39" s="14">
        <f t="shared" si="3"/>
        <v>0</v>
      </c>
      <c r="I39" s="10">
        <f t="shared" si="4"/>
        <v>35</v>
      </c>
      <c r="J39" s="14">
        <f t="shared" si="5"/>
        <v>245.37037037037038</v>
      </c>
      <c r="K39" s="10">
        <f t="shared" si="6"/>
        <v>37</v>
      </c>
      <c r="L39" s="13" t="s">
        <v>47</v>
      </c>
      <c r="M39" s="14">
        <f t="shared" si="7"/>
        <v>0</v>
      </c>
      <c r="N39" s="10">
        <f t="shared" si="8"/>
        <v>33</v>
      </c>
      <c r="O39" s="14">
        <f t="shared" si="9"/>
        <v>245.37037037037038</v>
      </c>
      <c r="P39" s="10">
        <f t="shared" si="10"/>
        <v>37</v>
      </c>
    </row>
    <row r="40" spans="1:16" ht="25.5">
      <c r="A40" s="10">
        <f t="shared" si="0"/>
        <v>38</v>
      </c>
      <c r="B40" s="23" t="s">
        <v>65</v>
      </c>
      <c r="C40" s="15" t="s">
        <v>44</v>
      </c>
      <c r="D40" s="13">
        <v>860</v>
      </c>
      <c r="E40" s="14">
        <f t="shared" si="1"/>
        <v>236.11111111111111</v>
      </c>
      <c r="F40" s="10">
        <f t="shared" si="2"/>
        <v>28</v>
      </c>
      <c r="G40" s="13">
        <v>795</v>
      </c>
      <c r="H40" s="14">
        <f t="shared" si="3"/>
        <v>0</v>
      </c>
      <c r="I40" s="10">
        <f t="shared" si="4"/>
        <v>35</v>
      </c>
      <c r="J40" s="14">
        <f t="shared" si="5"/>
        <v>236.11111111111111</v>
      </c>
      <c r="K40" s="10">
        <f t="shared" si="6"/>
        <v>38</v>
      </c>
      <c r="L40" s="13">
        <v>990</v>
      </c>
      <c r="M40" s="14">
        <f t="shared" si="7"/>
        <v>0</v>
      </c>
      <c r="N40" s="10">
        <f t="shared" si="8"/>
        <v>33</v>
      </c>
      <c r="O40" s="14">
        <f t="shared" si="9"/>
        <v>236.11111111111111</v>
      </c>
      <c r="P40" s="10">
        <f t="shared" si="10"/>
        <v>38</v>
      </c>
    </row>
    <row r="41" spans="1:16" ht="25.5">
      <c r="A41" s="10">
        <f t="shared" si="0"/>
        <v>39</v>
      </c>
      <c r="B41" s="62" t="s">
        <v>100</v>
      </c>
      <c r="C41" s="15" t="s">
        <v>44</v>
      </c>
      <c r="D41" s="13">
        <v>955</v>
      </c>
      <c r="E41" s="14">
        <f t="shared" si="1"/>
        <v>148.14814814814815</v>
      </c>
      <c r="F41" s="10">
        <f t="shared" si="2"/>
        <v>32</v>
      </c>
      <c r="G41" s="13" t="s">
        <v>47</v>
      </c>
      <c r="H41" s="14">
        <f t="shared" si="3"/>
        <v>0</v>
      </c>
      <c r="I41" s="10">
        <f t="shared" si="4"/>
        <v>35</v>
      </c>
      <c r="J41" s="14">
        <f t="shared" si="5"/>
        <v>148.14814814814815</v>
      </c>
      <c r="K41" s="10">
        <f t="shared" si="6"/>
        <v>39</v>
      </c>
      <c r="L41" s="13" t="s">
        <v>47</v>
      </c>
      <c r="M41" s="14">
        <f t="shared" si="7"/>
        <v>0</v>
      </c>
      <c r="N41" s="10">
        <f t="shared" si="8"/>
        <v>33</v>
      </c>
      <c r="O41" s="14">
        <f t="shared" si="9"/>
        <v>148.14814814814815</v>
      </c>
      <c r="P41" s="10">
        <f t="shared" si="10"/>
        <v>39</v>
      </c>
    </row>
    <row r="42" spans="1:1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</sheetData>
  <sheetProtection selectLockedCells="1" selectUnlockedCells="1"/>
  <mergeCells count="8">
    <mergeCell ref="A1:A2"/>
    <mergeCell ref="B1:B2"/>
    <mergeCell ref="C1:C2"/>
    <mergeCell ref="D1:F1"/>
    <mergeCell ref="G1:I1"/>
    <mergeCell ref="J1:K1"/>
    <mergeCell ref="L1:N1"/>
    <mergeCell ref="O1:P1"/>
  </mergeCells>
  <printOptions gridLines="1" horizontalCentered="1"/>
  <pageMargins left="0.4722222222222222" right="0.4722222222222222" top="7.4" bottom="0.39375" header="7.090277777777778" footer="0.5118055555555555"/>
  <pageSetup horizontalDpi="300" verticalDpi="300" orientation="portrait" paperSize="9"/>
  <headerFooter alignWithMargins="0">
    <oddHeader>&amp;CKATEGORIA  TJ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3.25390625" style="0" customWidth="1"/>
    <col min="3" max="3" width="24.00390625" style="24" customWidth="1"/>
    <col min="4" max="4" width="5.875" style="0" customWidth="1"/>
    <col min="5" max="5" width="9.25390625" style="0" customWidth="1"/>
    <col min="6" max="6" width="3.75390625" style="0" customWidth="1"/>
    <col min="7" max="7" width="5.625" style="0" customWidth="1"/>
    <col min="8" max="8" width="7.375" style="0" customWidth="1"/>
    <col min="9" max="9" width="4.00390625" style="0" customWidth="1"/>
    <col min="10" max="10" width="7.75390625" style="0" customWidth="1"/>
    <col min="11" max="11" width="4.125" style="0" customWidth="1"/>
  </cols>
  <sheetData>
    <row r="1" spans="1:11" ht="12.75" customHeight="1">
      <c r="A1" s="76" t="s">
        <v>30</v>
      </c>
      <c r="B1" s="77" t="s">
        <v>66</v>
      </c>
      <c r="C1" s="77" t="s">
        <v>32</v>
      </c>
      <c r="D1" s="78" t="s">
        <v>33</v>
      </c>
      <c r="E1" s="78"/>
      <c r="F1" s="78"/>
      <c r="G1" s="78" t="s">
        <v>34</v>
      </c>
      <c r="H1" s="78"/>
      <c r="I1" s="78"/>
      <c r="J1" s="78" t="s">
        <v>35</v>
      </c>
      <c r="K1" s="78"/>
    </row>
    <row r="2" spans="1:11" s="26" customFormat="1" ht="37.5" customHeight="1">
      <c r="A2" s="76"/>
      <c r="B2" s="77"/>
      <c r="C2" s="77"/>
      <c r="D2" s="7" t="s">
        <v>38</v>
      </c>
      <c r="E2" s="25" t="s">
        <v>39</v>
      </c>
      <c r="F2" s="7" t="s">
        <v>40</v>
      </c>
      <c r="G2" s="7" t="s">
        <v>38</v>
      </c>
      <c r="H2" s="25" t="s">
        <v>39</v>
      </c>
      <c r="I2" s="7" t="s">
        <v>40</v>
      </c>
      <c r="J2" s="25" t="s">
        <v>39</v>
      </c>
      <c r="K2" s="7" t="s">
        <v>40</v>
      </c>
    </row>
    <row r="3" spans="1:11" ht="36.75" customHeight="1">
      <c r="A3" s="27">
        <f aca="true" t="shared" si="0" ref="A3:A12">K3</f>
        <v>1</v>
      </c>
      <c r="B3" s="28" t="s">
        <v>67</v>
      </c>
      <c r="C3" s="12" t="s">
        <v>44</v>
      </c>
      <c r="D3" s="29">
        <v>25</v>
      </c>
      <c r="E3" s="30">
        <f aca="true" t="shared" si="1" ref="E3:E12">IF(D3&lt;&gt;"",IF(ISNUMBER(D3),MAX(1000/TME1*(TME1-D3+MIN(D$1:D$65520)),0),0),"")</f>
        <v>1000</v>
      </c>
      <c r="F3" s="31">
        <f aca="true" t="shared" si="2" ref="F3:F12">IF(E3&lt;&gt;"",RANK(E3,E$1:E$65520),"")</f>
        <v>1</v>
      </c>
      <c r="G3" s="29">
        <v>39</v>
      </c>
      <c r="H3" s="30">
        <f aca="true" t="shared" si="3" ref="H3:H12">IF(G3&lt;&gt;"",IF(ISNUMBER(G3),MAX(1000/TME2*(TME2-G3+MIN(G$1:G$65520)),0),0),"")</f>
        <v>947.2222222222222</v>
      </c>
      <c r="I3" s="31">
        <f aca="true" t="shared" si="4" ref="I3:I12">IF(H3&lt;&gt;"",RANK(H3,H$1:H$65520),"")</f>
        <v>3</v>
      </c>
      <c r="J3" s="30">
        <f aca="true" t="shared" si="5" ref="J3:J12">IF(H3&lt;&gt;"",E3+H3,"")</f>
        <v>1947.2222222222222</v>
      </c>
      <c r="K3" s="31">
        <f aca="true" t="shared" si="6" ref="K3:K11">IF(J3&lt;&gt;"",RANK(J3,J$1:J$65520),"")</f>
        <v>1</v>
      </c>
    </row>
    <row r="4" spans="1:11" ht="36" customHeight="1">
      <c r="A4" s="27">
        <f t="shared" si="0"/>
        <v>2</v>
      </c>
      <c r="B4" s="28" t="s">
        <v>68</v>
      </c>
      <c r="C4" s="12" t="s">
        <v>44</v>
      </c>
      <c r="D4" s="29">
        <v>75</v>
      </c>
      <c r="E4" s="30">
        <f t="shared" si="1"/>
        <v>930.5555555555555</v>
      </c>
      <c r="F4" s="31">
        <f t="shared" si="2"/>
        <v>2</v>
      </c>
      <c r="G4" s="29">
        <v>1</v>
      </c>
      <c r="H4" s="30">
        <f t="shared" si="3"/>
        <v>1000</v>
      </c>
      <c r="I4" s="31">
        <f t="shared" si="4"/>
        <v>1</v>
      </c>
      <c r="J4" s="30">
        <f t="shared" si="5"/>
        <v>1930.5555555555557</v>
      </c>
      <c r="K4" s="31">
        <f t="shared" si="6"/>
        <v>2</v>
      </c>
    </row>
    <row r="5" spans="1:11" ht="31.5" customHeight="1">
      <c r="A5" s="27">
        <f t="shared" si="0"/>
        <v>3</v>
      </c>
      <c r="B5" s="28" t="s">
        <v>69</v>
      </c>
      <c r="C5" s="12" t="s">
        <v>44</v>
      </c>
      <c r="D5" s="29">
        <v>75</v>
      </c>
      <c r="E5" s="30">
        <f t="shared" si="1"/>
        <v>930.5555555555555</v>
      </c>
      <c r="F5" s="31">
        <f t="shared" si="2"/>
        <v>2</v>
      </c>
      <c r="G5" s="29">
        <v>37</v>
      </c>
      <c r="H5" s="30">
        <f t="shared" si="3"/>
        <v>950</v>
      </c>
      <c r="I5" s="31">
        <f t="shared" si="4"/>
        <v>2</v>
      </c>
      <c r="J5" s="30">
        <f t="shared" si="5"/>
        <v>1880.5555555555557</v>
      </c>
      <c r="K5" s="31">
        <f t="shared" si="6"/>
        <v>3</v>
      </c>
    </row>
    <row r="6" spans="1:11" ht="25.5" customHeight="1">
      <c r="A6" s="27">
        <f t="shared" si="0"/>
        <v>4</v>
      </c>
      <c r="B6" s="28" t="s">
        <v>70</v>
      </c>
      <c r="C6" s="12" t="s">
        <v>44</v>
      </c>
      <c r="D6" s="29">
        <v>125</v>
      </c>
      <c r="E6" s="30">
        <f t="shared" si="1"/>
        <v>861.1111111111111</v>
      </c>
      <c r="F6" s="31">
        <f t="shared" si="2"/>
        <v>4</v>
      </c>
      <c r="G6" s="29">
        <v>54</v>
      </c>
      <c r="H6" s="30">
        <f t="shared" si="3"/>
        <v>926.3888888888888</v>
      </c>
      <c r="I6" s="31">
        <f t="shared" si="4"/>
        <v>4</v>
      </c>
      <c r="J6" s="30">
        <f t="shared" si="5"/>
        <v>1787.5</v>
      </c>
      <c r="K6" s="31">
        <f t="shared" si="6"/>
        <v>4</v>
      </c>
    </row>
    <row r="7" spans="1:11" ht="27" customHeight="1">
      <c r="A7" s="27">
        <f t="shared" si="0"/>
        <v>5</v>
      </c>
      <c r="B7" s="28" t="s">
        <v>71</v>
      </c>
      <c r="C7" s="12" t="s">
        <v>44</v>
      </c>
      <c r="D7" s="29">
        <v>129</v>
      </c>
      <c r="E7" s="30">
        <f t="shared" si="1"/>
        <v>855.5555555555555</v>
      </c>
      <c r="F7" s="31">
        <f t="shared" si="2"/>
        <v>7</v>
      </c>
      <c r="G7" s="29">
        <v>81</v>
      </c>
      <c r="H7" s="30">
        <f t="shared" si="3"/>
        <v>888.8888888888889</v>
      </c>
      <c r="I7" s="31">
        <f t="shared" si="4"/>
        <v>5</v>
      </c>
      <c r="J7" s="30">
        <f t="shared" si="5"/>
        <v>1744.4444444444443</v>
      </c>
      <c r="K7" s="31">
        <f t="shared" si="6"/>
        <v>5</v>
      </c>
    </row>
    <row r="8" spans="1:11" ht="25.5" customHeight="1">
      <c r="A8" s="27">
        <f t="shared" si="0"/>
        <v>6</v>
      </c>
      <c r="B8" s="28" t="s">
        <v>72</v>
      </c>
      <c r="C8" s="12" t="s">
        <v>44</v>
      </c>
      <c r="D8" s="29">
        <v>125</v>
      </c>
      <c r="E8" s="30">
        <f t="shared" si="1"/>
        <v>861.1111111111111</v>
      </c>
      <c r="F8" s="31">
        <f t="shared" si="2"/>
        <v>4</v>
      </c>
      <c r="G8" s="29">
        <v>137</v>
      </c>
      <c r="H8" s="30">
        <f t="shared" si="3"/>
        <v>811.1111111111111</v>
      </c>
      <c r="I8" s="31">
        <f t="shared" si="4"/>
        <v>9</v>
      </c>
      <c r="J8" s="30">
        <f t="shared" si="5"/>
        <v>1672.2222222222222</v>
      </c>
      <c r="K8" s="31">
        <f t="shared" si="6"/>
        <v>6</v>
      </c>
    </row>
    <row r="9" spans="1:11" ht="24.75" customHeight="1">
      <c r="A9" s="27">
        <f t="shared" si="0"/>
        <v>7</v>
      </c>
      <c r="B9" s="28" t="s">
        <v>73</v>
      </c>
      <c r="C9" s="12" t="s">
        <v>44</v>
      </c>
      <c r="D9" s="29">
        <v>125</v>
      </c>
      <c r="E9" s="30">
        <f t="shared" si="1"/>
        <v>861.1111111111111</v>
      </c>
      <c r="F9" s="31">
        <f t="shared" si="2"/>
        <v>4</v>
      </c>
      <c r="G9" s="29">
        <v>149</v>
      </c>
      <c r="H9" s="30">
        <f t="shared" si="3"/>
        <v>794.4444444444445</v>
      </c>
      <c r="I9" s="31">
        <f t="shared" si="4"/>
        <v>10</v>
      </c>
      <c r="J9" s="30">
        <f t="shared" si="5"/>
        <v>1655.5555555555557</v>
      </c>
      <c r="K9" s="31">
        <f t="shared" si="6"/>
        <v>7</v>
      </c>
    </row>
    <row r="10" spans="1:11" ht="24.75" customHeight="1">
      <c r="A10" s="27">
        <f t="shared" si="0"/>
        <v>8</v>
      </c>
      <c r="B10" s="28" t="s">
        <v>74</v>
      </c>
      <c r="C10" s="12" t="s">
        <v>44</v>
      </c>
      <c r="D10" s="29">
        <v>155</v>
      </c>
      <c r="E10" s="30">
        <f t="shared" si="1"/>
        <v>819.4444444444445</v>
      </c>
      <c r="F10" s="31">
        <f t="shared" si="2"/>
        <v>8</v>
      </c>
      <c r="G10" s="29">
        <v>133</v>
      </c>
      <c r="H10" s="30">
        <f t="shared" si="3"/>
        <v>816.6666666666666</v>
      </c>
      <c r="I10" s="31">
        <f t="shared" si="4"/>
        <v>8</v>
      </c>
      <c r="J10" s="30">
        <f t="shared" si="5"/>
        <v>1636.111111111111</v>
      </c>
      <c r="K10" s="31">
        <f t="shared" si="6"/>
        <v>8</v>
      </c>
    </row>
    <row r="11" spans="1:11" ht="24.75" customHeight="1">
      <c r="A11" s="27">
        <f t="shared" si="0"/>
        <v>9</v>
      </c>
      <c r="B11" s="28" t="s">
        <v>68</v>
      </c>
      <c r="C11" s="12" t="s">
        <v>44</v>
      </c>
      <c r="D11" s="29">
        <v>260</v>
      </c>
      <c r="E11" s="30">
        <f t="shared" si="1"/>
        <v>673.6111111111111</v>
      </c>
      <c r="F11" s="31">
        <f t="shared" si="2"/>
        <v>9</v>
      </c>
      <c r="G11" s="29">
        <v>106</v>
      </c>
      <c r="H11" s="30">
        <f t="shared" si="3"/>
        <v>854.1666666666666</v>
      </c>
      <c r="I11" s="31">
        <f t="shared" si="4"/>
        <v>6</v>
      </c>
      <c r="J11" s="30">
        <f t="shared" si="5"/>
        <v>1527.7777777777778</v>
      </c>
      <c r="K11" s="31">
        <f t="shared" si="6"/>
        <v>9</v>
      </c>
    </row>
    <row r="12" spans="1:10" ht="25.5">
      <c r="A12" s="27">
        <f t="shared" si="0"/>
        <v>0</v>
      </c>
      <c r="B12" s="28" t="s">
        <v>75</v>
      </c>
      <c r="C12" s="12" t="s">
        <v>44</v>
      </c>
      <c r="D12" s="29">
        <v>260</v>
      </c>
      <c r="E12" s="30">
        <f t="shared" si="1"/>
        <v>673.6111111111111</v>
      </c>
      <c r="F12" s="31">
        <f t="shared" si="2"/>
        <v>9</v>
      </c>
      <c r="G12" s="29">
        <v>106</v>
      </c>
      <c r="H12" s="30">
        <f t="shared" si="3"/>
        <v>854.1666666666666</v>
      </c>
      <c r="I12" s="31">
        <f t="shared" si="4"/>
        <v>6</v>
      </c>
      <c r="J12" s="30">
        <f t="shared" si="5"/>
        <v>1527.7777777777778</v>
      </c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spans="1:11" ht="12.75">
      <c r="A23" s="32"/>
      <c r="B23" s="33"/>
      <c r="C23" s="18"/>
      <c r="D23" s="34"/>
      <c r="E23" s="35"/>
      <c r="F23" s="36"/>
      <c r="G23" s="34"/>
      <c r="H23" s="35"/>
      <c r="I23" s="36"/>
      <c r="J23" s="35"/>
      <c r="K23" s="36"/>
    </row>
    <row r="24" spans="1:11" ht="12.75">
      <c r="A24" s="32"/>
      <c r="B24" s="33"/>
      <c r="C24" s="18"/>
      <c r="D24" s="34"/>
      <c r="E24" s="35"/>
      <c r="F24" s="36"/>
      <c r="G24" s="34"/>
      <c r="H24" s="35"/>
      <c r="I24" s="36"/>
      <c r="J24" s="35"/>
      <c r="K24" s="36"/>
    </row>
    <row r="25" spans="1:11" ht="12.75">
      <c r="A25" s="32"/>
      <c r="B25" s="33"/>
      <c r="C25" s="18"/>
      <c r="D25" s="34"/>
      <c r="E25" s="35"/>
      <c r="F25" s="36"/>
      <c r="G25" s="34"/>
      <c r="H25" s="35"/>
      <c r="I25" s="36"/>
      <c r="J25" s="35"/>
      <c r="K25" s="36"/>
    </row>
    <row r="26" spans="1:11" ht="12.75">
      <c r="A26" s="32"/>
      <c r="B26" s="33"/>
      <c r="C26" s="18"/>
      <c r="D26" s="34"/>
      <c r="E26" s="35"/>
      <c r="F26" s="36"/>
      <c r="G26" s="34"/>
      <c r="H26" s="35"/>
      <c r="I26" s="36"/>
      <c r="J26" s="35"/>
      <c r="K26" s="36"/>
    </row>
    <row r="27" spans="1:11" ht="12.75">
      <c r="A27" s="32"/>
      <c r="B27" s="33"/>
      <c r="C27" s="18"/>
      <c r="D27" s="34"/>
      <c r="E27" s="35"/>
      <c r="F27" s="36"/>
      <c r="G27" s="34"/>
      <c r="H27" s="35"/>
      <c r="I27" s="36"/>
      <c r="J27" s="35"/>
      <c r="K27" s="36"/>
    </row>
    <row r="28" spans="1:11" ht="12.75">
      <c r="A28" s="32"/>
      <c r="B28" s="33"/>
      <c r="C28" s="18"/>
      <c r="D28" s="34"/>
      <c r="E28" s="35"/>
      <c r="F28" s="36"/>
      <c r="G28" s="34"/>
      <c r="H28" s="35"/>
      <c r="I28" s="36"/>
      <c r="J28" s="35"/>
      <c r="K28" s="36"/>
    </row>
    <row r="29" spans="1:11" ht="12.75">
      <c r="A29" s="32"/>
      <c r="B29" s="33"/>
      <c r="C29" s="18"/>
      <c r="D29" s="34"/>
      <c r="E29" s="35"/>
      <c r="F29" s="36"/>
      <c r="G29" s="34"/>
      <c r="H29" s="35"/>
      <c r="I29" s="36"/>
      <c r="J29" s="35"/>
      <c r="K29" s="36"/>
    </row>
    <row r="30" spans="1:11" ht="12.75">
      <c r="A30" s="32"/>
      <c r="B30" s="33"/>
      <c r="C30" s="18"/>
      <c r="D30" s="34"/>
      <c r="E30" s="35"/>
      <c r="F30" s="36"/>
      <c r="G30" s="34"/>
      <c r="H30" s="35"/>
      <c r="I30" s="36"/>
      <c r="J30" s="35"/>
      <c r="K30" s="36"/>
    </row>
    <row r="31" spans="1:11" ht="12.75">
      <c r="A31" s="32"/>
      <c r="B31" s="33"/>
      <c r="C31" s="18"/>
      <c r="D31" s="34"/>
      <c r="E31" s="35"/>
      <c r="F31" s="36"/>
      <c r="G31" s="34"/>
      <c r="H31" s="35"/>
      <c r="I31" s="36"/>
      <c r="J31" s="35"/>
      <c r="K31" s="36"/>
    </row>
    <row r="32" spans="1:11" ht="12.75">
      <c r="A32" s="32"/>
      <c r="B32" s="33"/>
      <c r="C32" s="18"/>
      <c r="D32" s="34"/>
      <c r="E32" s="35"/>
      <c r="F32" s="36"/>
      <c r="G32" s="34"/>
      <c r="H32" s="35"/>
      <c r="I32" s="36"/>
      <c r="J32" s="35"/>
      <c r="K32" s="36"/>
    </row>
    <row r="33" spans="1:11" ht="12.75">
      <c r="A33" s="32"/>
      <c r="B33" s="33"/>
      <c r="C33" s="18"/>
      <c r="D33" s="34"/>
      <c r="E33" s="35"/>
      <c r="F33" s="36"/>
      <c r="G33" s="34"/>
      <c r="H33" s="35"/>
      <c r="I33" s="36"/>
      <c r="J33" s="35"/>
      <c r="K33" s="36"/>
    </row>
    <row r="34" spans="1:11" ht="12.75">
      <c r="A34" s="32"/>
      <c r="B34" s="33"/>
      <c r="C34" s="18"/>
      <c r="D34" s="34"/>
      <c r="E34" s="35"/>
      <c r="F34" s="36"/>
      <c r="G34" s="34"/>
      <c r="H34" s="35"/>
      <c r="I34" s="36"/>
      <c r="J34" s="35"/>
      <c r="K34" s="36"/>
    </row>
    <row r="35" spans="1:11" ht="12.75">
      <c r="A35" s="32"/>
      <c r="B35" s="33"/>
      <c r="C35" s="18"/>
      <c r="D35" s="34"/>
      <c r="E35" s="35"/>
      <c r="F35" s="36"/>
      <c r="G35" s="34"/>
      <c r="H35" s="35"/>
      <c r="I35" s="36"/>
      <c r="J35" s="35"/>
      <c r="K35" s="36"/>
    </row>
    <row r="36" spans="1:11" ht="12.75">
      <c r="A36" s="32"/>
      <c r="B36" s="33"/>
      <c r="C36" s="18"/>
      <c r="D36" s="34"/>
      <c r="E36" s="35"/>
      <c r="F36" s="36"/>
      <c r="G36" s="34"/>
      <c r="H36" s="35"/>
      <c r="I36" s="36"/>
      <c r="J36" s="35"/>
      <c r="K36" s="36"/>
    </row>
    <row r="37" spans="1:11" ht="12.75">
      <c r="A37" s="32"/>
      <c r="B37" s="33"/>
      <c r="C37" s="18"/>
      <c r="D37" s="34"/>
      <c r="E37" s="35"/>
      <c r="F37" s="36"/>
      <c r="G37" s="34"/>
      <c r="H37" s="35"/>
      <c r="I37" s="36"/>
      <c r="J37" s="35"/>
      <c r="K37" s="36"/>
    </row>
    <row r="38" spans="1:11" ht="12.75">
      <c r="A38" s="32"/>
      <c r="B38" s="37"/>
      <c r="C38" s="38"/>
      <c r="D38" s="34"/>
      <c r="E38" s="35"/>
      <c r="F38" s="36"/>
      <c r="G38" s="34"/>
      <c r="H38" s="35"/>
      <c r="I38" s="36"/>
      <c r="J38" s="35"/>
      <c r="K38" s="36"/>
    </row>
  </sheetData>
  <sheetProtection selectLockedCells="1" selectUnlockedCells="1"/>
  <mergeCells count="6">
    <mergeCell ref="G1:I1"/>
    <mergeCell ref="J1:K1"/>
    <mergeCell ref="A1:A2"/>
    <mergeCell ref="B1:B2"/>
    <mergeCell ref="C1:C2"/>
    <mergeCell ref="D1:F1"/>
  </mergeCells>
  <printOptions horizontalCentered="1"/>
  <pageMargins left="0.4722222222222222" right="0.4722222222222222" top="0.6104166666666667" bottom="0.5118055555555555" header="0.3701388888888889" footer="0.5118055555555555"/>
  <pageSetup horizontalDpi="300" verticalDpi="300" orientation="portrait" paperSize="9"/>
  <headerFooter alignWithMargins="0">
    <oddHeader>&amp;CKATEGORIA  TM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C11" sqref="C11"/>
    </sheetView>
  </sheetViews>
  <sheetFormatPr defaultColWidth="9.00390625" defaultRowHeight="12.75"/>
  <cols>
    <col min="1" max="1" width="3.875" style="0" customWidth="1"/>
    <col min="2" max="2" width="21.375" style="0" customWidth="1"/>
    <col min="3" max="3" width="22.125" style="24" customWidth="1"/>
    <col min="4" max="4" width="5.75390625" style="39" customWidth="1"/>
    <col min="5" max="5" width="7.625" style="39" customWidth="1"/>
    <col min="6" max="6" width="3.125" style="39" customWidth="1"/>
    <col min="7" max="7" width="5.625" style="39" customWidth="1"/>
    <col min="8" max="8" width="7.25390625" style="39" customWidth="1"/>
    <col min="9" max="9" width="4.125" style="39" customWidth="1"/>
    <col min="10" max="10" width="7.625" style="39" customWidth="1"/>
    <col min="11" max="11" width="4.25390625" style="39" customWidth="1"/>
  </cols>
  <sheetData>
    <row r="1" spans="3:11" ht="12.75" customHeight="1">
      <c r="C1"/>
      <c r="D1"/>
      <c r="E1"/>
      <c r="F1"/>
      <c r="G1"/>
      <c r="H1"/>
      <c r="I1"/>
      <c r="J1"/>
      <c r="K1"/>
    </row>
    <row r="2" spans="1:11" s="26" customFormat="1" ht="79.5" customHeight="1">
      <c r="A2"/>
      <c r="B2"/>
      <c r="C2"/>
      <c r="D2"/>
      <c r="E2"/>
      <c r="F2"/>
      <c r="G2"/>
      <c r="H2"/>
      <c r="I2"/>
      <c r="J2"/>
      <c r="K2"/>
    </row>
    <row r="3" spans="3:11" ht="24.75" customHeight="1">
      <c r="C3"/>
      <c r="D3"/>
      <c r="E3"/>
      <c r="F3"/>
      <c r="G3"/>
      <c r="H3"/>
      <c r="I3"/>
      <c r="J3"/>
      <c r="K3"/>
    </row>
    <row r="4" spans="3:11" ht="24.75" customHeight="1">
      <c r="C4"/>
      <c r="D4"/>
      <c r="E4"/>
      <c r="F4"/>
      <c r="G4"/>
      <c r="H4"/>
      <c r="I4"/>
      <c r="J4"/>
      <c r="K4"/>
    </row>
    <row r="5" spans="3:11" ht="24.75" customHeight="1">
      <c r="C5"/>
      <c r="D5"/>
      <c r="E5"/>
      <c r="F5"/>
      <c r="G5"/>
      <c r="H5"/>
      <c r="I5"/>
      <c r="J5"/>
      <c r="K5"/>
    </row>
    <row r="6" spans="3:11" ht="24.75" customHeight="1">
      <c r="C6"/>
      <c r="D6"/>
      <c r="E6"/>
      <c r="F6"/>
      <c r="G6"/>
      <c r="H6"/>
      <c r="I6"/>
      <c r="J6"/>
      <c r="K6"/>
    </row>
    <row r="7" spans="3:11" ht="24.75" customHeight="1">
      <c r="C7"/>
      <c r="D7"/>
      <c r="E7"/>
      <c r="F7"/>
      <c r="G7"/>
      <c r="H7"/>
      <c r="I7"/>
      <c r="J7"/>
      <c r="K7"/>
    </row>
    <row r="8" spans="3:11" ht="24.75" customHeight="1">
      <c r="C8"/>
      <c r="D8"/>
      <c r="E8"/>
      <c r="F8"/>
      <c r="G8"/>
      <c r="H8"/>
      <c r="I8"/>
      <c r="J8"/>
      <c r="K8"/>
    </row>
    <row r="9" spans="3:11" ht="24.75" customHeight="1">
      <c r="C9"/>
      <c r="D9"/>
      <c r="E9"/>
      <c r="F9"/>
      <c r="G9"/>
      <c r="H9"/>
      <c r="I9"/>
      <c r="J9"/>
      <c r="K9"/>
    </row>
    <row r="10" spans="3:11" ht="24.75" customHeight="1">
      <c r="C10"/>
      <c r="D10"/>
      <c r="E10"/>
      <c r="F10"/>
      <c r="G10"/>
      <c r="H10"/>
      <c r="I10"/>
      <c r="J10"/>
      <c r="K10"/>
    </row>
    <row r="11" spans="3:11" ht="24.75" customHeight="1">
      <c r="C11"/>
      <c r="D11"/>
      <c r="E11"/>
      <c r="F11"/>
      <c r="G11"/>
      <c r="H11"/>
      <c r="I11"/>
      <c r="J11"/>
      <c r="K11"/>
    </row>
    <row r="12" spans="3:11" ht="24.75" customHeight="1">
      <c r="C12"/>
      <c r="D12"/>
      <c r="E12"/>
      <c r="F12"/>
      <c r="G12"/>
      <c r="H12"/>
      <c r="I12"/>
      <c r="J12"/>
      <c r="K12"/>
    </row>
    <row r="13" spans="3:11" ht="24.75" customHeight="1">
      <c r="C13"/>
      <c r="D13"/>
      <c r="E13"/>
      <c r="F13"/>
      <c r="G13"/>
      <c r="H13"/>
      <c r="I13"/>
      <c r="J13"/>
      <c r="K13"/>
    </row>
    <row r="14" spans="3:11" ht="24.75" customHeight="1">
      <c r="C14"/>
      <c r="D14"/>
      <c r="E14"/>
      <c r="F14"/>
      <c r="G14"/>
      <c r="H14"/>
      <c r="I14"/>
      <c r="J14"/>
      <c r="K14"/>
    </row>
    <row r="15" spans="3:11" ht="24.75" customHeight="1">
      <c r="C15"/>
      <c r="D15"/>
      <c r="E15"/>
      <c r="F15"/>
      <c r="G15"/>
      <c r="H15"/>
      <c r="I15"/>
      <c r="J15"/>
      <c r="K15"/>
    </row>
    <row r="16" spans="3:11" ht="24.75" customHeight="1">
      <c r="C16"/>
      <c r="D16"/>
      <c r="E16"/>
      <c r="F16"/>
      <c r="G16"/>
      <c r="H16"/>
      <c r="I16"/>
      <c r="J16"/>
      <c r="K16"/>
    </row>
  </sheetData>
  <sheetProtection selectLockedCells="1" selectUnlockedCells="1"/>
  <printOptions horizontalCentered="1"/>
  <pageMargins left="0.6201388888888889" right="0.6201388888888889" top="0.6097222222222223" bottom="0.5118055555555555" header="0.4" footer="0.5118055555555555"/>
  <pageSetup horizontalDpi="300" verticalDpi="300" orientation="portrait" paperSize="9"/>
  <headerFooter alignWithMargins="0">
    <oddHeader>&amp;CKATEGORIA  TD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B2" sqref="B2"/>
    </sheetView>
  </sheetViews>
  <sheetFormatPr defaultColWidth="9.00390625" defaultRowHeight="12.75"/>
  <sheetData>
    <row r="1" spans="1:12" ht="12.75" customHeight="1">
      <c r="A1" s="79" t="s">
        <v>76</v>
      </c>
      <c r="B1" s="79"/>
      <c r="C1" s="80" t="s">
        <v>77</v>
      </c>
      <c r="D1" s="80"/>
      <c r="E1" s="81" t="s">
        <v>78</v>
      </c>
      <c r="F1" s="81"/>
      <c r="G1" s="82" t="s">
        <v>79</v>
      </c>
      <c r="H1" s="82"/>
      <c r="I1" s="40"/>
      <c r="J1" s="41"/>
      <c r="K1" s="40"/>
      <c r="L1" s="41"/>
    </row>
    <row r="2" spans="1:12" ht="12.75">
      <c r="A2" s="42" t="s">
        <v>80</v>
      </c>
      <c r="B2" s="43">
        <v>1080</v>
      </c>
      <c r="C2" s="44" t="s">
        <v>80</v>
      </c>
      <c r="D2" s="45">
        <v>1080</v>
      </c>
      <c r="E2" s="46" t="s">
        <v>80</v>
      </c>
      <c r="F2" s="47">
        <v>720</v>
      </c>
      <c r="G2" s="48" t="s">
        <v>80</v>
      </c>
      <c r="H2" s="49">
        <v>720</v>
      </c>
      <c r="I2" s="50"/>
      <c r="J2" s="51"/>
      <c r="K2" s="50"/>
      <c r="L2" s="51"/>
    </row>
    <row r="3" spans="1:12" ht="12.75">
      <c r="A3" s="42" t="s">
        <v>81</v>
      </c>
      <c r="B3" s="43">
        <v>720</v>
      </c>
      <c r="C3" s="44" t="s">
        <v>81</v>
      </c>
      <c r="D3" s="45">
        <v>720</v>
      </c>
      <c r="E3" s="46" t="s">
        <v>81</v>
      </c>
      <c r="F3" s="47">
        <v>720</v>
      </c>
      <c r="G3" s="48" t="s">
        <v>81</v>
      </c>
      <c r="H3" s="49">
        <v>720</v>
      </c>
      <c r="I3" s="50"/>
      <c r="J3" s="51"/>
      <c r="K3" s="50"/>
      <c r="L3" s="51"/>
    </row>
    <row r="4" spans="1:12" ht="12.75">
      <c r="A4" s="42" t="s">
        <v>82</v>
      </c>
      <c r="B4" s="43">
        <v>1050</v>
      </c>
      <c r="C4" s="44" t="s">
        <v>82</v>
      </c>
      <c r="D4" s="45">
        <v>1050</v>
      </c>
      <c r="E4" s="46" t="s">
        <v>82</v>
      </c>
      <c r="F4" s="47"/>
      <c r="G4" s="48" t="s">
        <v>82</v>
      </c>
      <c r="H4" s="49"/>
      <c r="I4" s="50"/>
      <c r="J4" s="51"/>
      <c r="K4" s="50"/>
      <c r="L4" s="51"/>
    </row>
    <row r="5" spans="1:12" ht="12.75">
      <c r="A5" s="52" t="s">
        <v>83</v>
      </c>
      <c r="B5" s="53"/>
      <c r="C5" s="54" t="s">
        <v>83</v>
      </c>
      <c r="D5" s="55"/>
      <c r="E5" s="56" t="s">
        <v>83</v>
      </c>
      <c r="F5" s="57"/>
      <c r="G5" s="58" t="s">
        <v>83</v>
      </c>
      <c r="H5" s="59"/>
      <c r="I5" s="60"/>
      <c r="J5" s="61"/>
      <c r="K5" s="60"/>
      <c r="L5" s="61"/>
    </row>
  </sheetData>
  <sheetProtection selectLockedCells="1" selectUnlockedCells="1"/>
  <mergeCells count="4">
    <mergeCell ref="A1:B1"/>
    <mergeCell ref="C1:D1"/>
    <mergeCell ref="E1:F1"/>
    <mergeCell ref="G1:H1"/>
  </mergeCells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</cp:lastModifiedBy>
  <dcterms:created xsi:type="dcterms:W3CDTF">2012-05-24T06:07:26Z</dcterms:created>
  <dcterms:modified xsi:type="dcterms:W3CDTF">2012-05-24T06:40:38Z</dcterms:modified>
  <cp:category/>
  <cp:version/>
  <cp:contentType/>
  <cp:contentStatus/>
</cp:coreProperties>
</file>